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defaultThemeVersion="124226"/>
  <xr:revisionPtr revIDLastSave="0" documentId="8_{845DBE0E-CAA2-445A-A545-F146669D54E9}" xr6:coauthVersionLast="47" xr6:coauthVersionMax="47" xr10:uidLastSave="{00000000-0000-0000-0000-000000000000}"/>
  <bookViews>
    <workbookView xWindow="2985" yWindow="2985" windowWidth="15375" windowHeight="7785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77" i="1" l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F976" i="1"/>
  <c r="E976" i="1"/>
  <c r="F975" i="1"/>
  <c r="E975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21" i="1"/>
  <c r="F920" i="1"/>
  <c r="E920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F797" i="1"/>
  <c r="E797" i="1"/>
  <c r="F796" i="1"/>
  <c r="E796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80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F745" i="1"/>
  <c r="E745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692" i="1"/>
  <c r="F691" i="1"/>
  <c r="E691" i="1"/>
  <c r="F690" i="1"/>
  <c r="E690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F577" i="1"/>
  <c r="F576" i="1"/>
  <c r="E576" i="1"/>
  <c r="E577" i="1"/>
  <c r="F575" i="1"/>
  <c r="E575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59" i="1"/>
  <c r="F1539" i="1" l="1"/>
  <c r="F1540" i="1"/>
  <c r="F1541" i="1"/>
  <c r="F1542" i="1"/>
  <c r="F1543" i="1"/>
  <c r="F1544" i="1"/>
  <c r="F1545" i="1"/>
  <c r="F1546" i="1"/>
  <c r="F1547" i="1"/>
  <c r="F1538" i="1"/>
  <c r="F1527" i="1"/>
  <c r="F1528" i="1"/>
  <c r="F1529" i="1"/>
  <c r="F1530" i="1"/>
  <c r="F1531" i="1"/>
  <c r="F1532" i="1"/>
  <c r="F1533" i="1"/>
  <c r="F1534" i="1"/>
  <c r="F1535" i="1"/>
  <c r="F1536" i="1"/>
  <c r="F1526" i="1"/>
  <c r="E1547" i="1"/>
  <c r="E1539" i="1"/>
  <c r="E1540" i="1"/>
  <c r="E1541" i="1"/>
  <c r="E1542" i="1"/>
  <c r="E1543" i="1"/>
  <c r="E1544" i="1"/>
  <c r="E1545" i="1"/>
  <c r="E1546" i="1"/>
  <c r="E1538" i="1"/>
  <c r="E1527" i="1"/>
  <c r="E1528" i="1"/>
  <c r="E1529" i="1"/>
  <c r="E1530" i="1"/>
  <c r="E1531" i="1"/>
  <c r="E1532" i="1"/>
  <c r="E1533" i="1"/>
  <c r="E1534" i="1"/>
  <c r="E1535" i="1"/>
  <c r="E1536" i="1"/>
  <c r="E1526" i="1"/>
  <c r="F1521" i="1" l="1"/>
  <c r="F1520" i="1"/>
  <c r="F1519" i="1"/>
  <c r="E1504" i="1" l="1"/>
  <c r="F1522" i="1"/>
  <c r="E1522" i="1"/>
  <c r="E1521" i="1"/>
  <c r="E1520" i="1"/>
  <c r="E1519" i="1"/>
  <c r="E1505" i="1"/>
  <c r="F1505" i="1"/>
  <c r="F1504" i="1"/>
  <c r="E1488" i="1"/>
  <c r="E1517" i="1" l="1"/>
  <c r="F1516" i="1"/>
  <c r="F1518" i="1"/>
  <c r="E1516" i="1"/>
  <c r="F1517" i="1"/>
  <c r="E1513" i="1"/>
  <c r="F1513" i="1"/>
  <c r="F1507" i="1"/>
  <c r="E1508" i="1"/>
  <c r="E1507" i="1"/>
  <c r="F1508" i="1"/>
  <c r="E1499" i="1"/>
  <c r="E1498" i="1"/>
  <c r="F1499" i="1"/>
  <c r="F1498" i="1"/>
  <c r="F1495" i="1"/>
  <c r="E1494" i="1"/>
  <c r="F1494" i="1"/>
  <c r="E1495" i="1"/>
  <c r="F1489" i="1"/>
  <c r="E1489" i="1"/>
  <c r="F1488" i="1"/>
  <c r="E1518" i="1" l="1"/>
  <c r="E1515" i="1"/>
  <c r="F1514" i="1"/>
  <c r="F1515" i="1"/>
  <c r="E1514" i="1"/>
  <c r="F1511" i="1"/>
  <c r="F1509" i="1"/>
  <c r="E1511" i="1"/>
  <c r="E1509" i="1"/>
  <c r="F1510" i="1"/>
  <c r="E1512" i="1"/>
  <c r="E1510" i="1"/>
  <c r="F1512" i="1"/>
  <c r="E1500" i="1"/>
  <c r="F1501" i="1"/>
  <c r="E1503" i="1"/>
  <c r="F1502" i="1"/>
  <c r="F1503" i="1"/>
  <c r="E1501" i="1"/>
  <c r="E1502" i="1"/>
  <c r="F1500" i="1"/>
  <c r="F1497" i="1"/>
  <c r="E1496" i="1"/>
  <c r="E1497" i="1"/>
  <c r="F1496" i="1"/>
  <c r="E1491" i="1"/>
  <c r="E1493" i="1"/>
  <c r="F1492" i="1"/>
  <c r="F1491" i="1"/>
  <c r="F1493" i="1"/>
  <c r="E1492" i="1"/>
  <c r="F1490" i="1"/>
  <c r="E1490" i="1"/>
  <c r="E1320" i="1" l="1"/>
  <c r="E1248" i="1"/>
  <c r="F1233" i="1"/>
  <c r="F1324" i="1" l="1"/>
  <c r="E1309" i="1"/>
  <c r="F1285" i="1"/>
  <c r="F1303" i="1"/>
  <c r="F1300" i="1"/>
  <c r="F1243" i="1"/>
  <c r="F1312" i="1"/>
  <c r="F1306" i="1"/>
  <c r="F1288" i="1"/>
  <c r="F1294" i="1"/>
  <c r="E1291" i="1"/>
  <c r="E1294" i="1"/>
  <c r="F1240" i="1"/>
  <c r="F1291" i="1"/>
  <c r="F1297" i="1"/>
  <c r="F1261" i="1"/>
  <c r="E1318" i="1"/>
  <c r="E1258" i="1"/>
  <c r="F1267" i="1"/>
  <c r="F1255" i="1"/>
  <c r="F1230" i="1"/>
  <c r="F1320" i="1"/>
  <c r="F1249" i="1"/>
  <c r="F1318" i="1"/>
  <c r="F1258" i="1"/>
  <c r="E1267" i="1"/>
  <c r="E1282" i="1"/>
  <c r="E1270" i="1"/>
  <c r="E1230" i="1"/>
  <c r="F1236" i="1"/>
  <c r="E1315" i="1"/>
  <c r="E1279" i="1"/>
  <c r="F1282" i="1"/>
  <c r="E1273" i="1"/>
  <c r="E1237" i="1"/>
  <c r="F1270" i="1"/>
  <c r="E1234" i="1"/>
  <c r="E1251" i="1"/>
  <c r="F1315" i="1"/>
  <c r="F1279" i="1"/>
  <c r="E1276" i="1"/>
  <c r="F1273" i="1"/>
  <c r="F1246" i="1"/>
  <c r="E1233" i="1"/>
  <c r="F1321" i="1"/>
  <c r="E1264" i="1"/>
  <c r="F1276" i="1"/>
  <c r="F1231" i="1"/>
  <c r="E1246" i="1"/>
  <c r="F1245" i="1"/>
  <c r="E1297" i="1"/>
  <c r="E1261" i="1"/>
  <c r="F1251" i="1"/>
  <c r="E1327" i="1"/>
  <c r="E1255" i="1"/>
  <c r="E1324" i="1"/>
  <c r="F1252" i="1"/>
  <c r="F1232" i="1" l="1"/>
  <c r="F1234" i="1"/>
  <c r="E1247" i="1"/>
  <c r="E1249" i="1"/>
  <c r="E1319" i="1"/>
  <c r="E1321" i="1"/>
  <c r="F1327" i="1"/>
  <c r="F1250" i="1"/>
  <c r="E1288" i="1"/>
  <c r="E1240" i="1"/>
  <c r="F1309" i="1"/>
  <c r="E1302" i="1"/>
  <c r="E1306" i="1"/>
  <c r="F1264" i="1"/>
  <c r="E1285" i="1"/>
  <c r="F1229" i="1"/>
  <c r="F1244" i="1"/>
  <c r="E1232" i="1"/>
  <c r="E1312" i="1"/>
  <c r="F1326" i="1"/>
  <c r="E1284" i="1"/>
  <c r="E1243" i="1"/>
  <c r="E1300" i="1"/>
  <c r="E1242" i="1"/>
  <c r="E1299" i="1"/>
  <c r="F1319" i="1"/>
  <c r="E1303" i="1"/>
  <c r="E1244" i="1" l="1"/>
  <c r="E1245" i="1"/>
  <c r="E1220" i="1"/>
  <c r="E1221" i="1"/>
  <c r="F1235" i="1"/>
  <c r="F1237" i="1"/>
  <c r="F1220" i="1"/>
  <c r="F1221" i="1"/>
  <c r="E1235" i="1"/>
  <c r="E1236" i="1"/>
  <c r="E1328" i="1"/>
  <c r="E1330" i="1"/>
  <c r="E1214" i="1"/>
  <c r="E1215" i="1"/>
  <c r="F1328" i="1"/>
  <c r="F1330" i="1"/>
  <c r="F1247" i="1"/>
  <c r="F1248" i="1"/>
  <c r="E1229" i="1"/>
  <c r="E1231" i="1"/>
  <c r="E1250" i="1"/>
  <c r="E1252" i="1"/>
  <c r="E1298" i="1"/>
  <c r="E1241" i="1"/>
  <c r="F1325" i="1"/>
  <c r="E1283" i="1"/>
  <c r="E1301" i="1"/>
  <c r="F1310" i="1" l="1"/>
  <c r="F1311" i="1"/>
  <c r="E1238" i="1"/>
  <c r="E1239" i="1"/>
  <c r="F1322" i="1"/>
  <c r="F1323" i="1"/>
  <c r="E1226" i="1"/>
  <c r="E1227" i="1"/>
  <c r="F1298" i="1"/>
  <c r="F1299" i="1"/>
  <c r="F1217" i="1"/>
  <c r="F1218" i="1"/>
  <c r="F1286" i="1"/>
  <c r="F1287" i="1"/>
  <c r="E1277" i="1"/>
  <c r="E1278" i="1"/>
  <c r="F1265" i="1"/>
  <c r="F1266" i="1"/>
  <c r="E1313" i="1"/>
  <c r="E1314" i="1"/>
  <c r="E1307" i="1"/>
  <c r="E1308" i="1"/>
  <c r="F1262" i="1"/>
  <c r="F1263" i="1"/>
  <c r="F1316" i="1"/>
  <c r="F1317" i="1"/>
  <c r="E1253" i="1"/>
  <c r="E1254" i="1"/>
  <c r="F1256" i="1"/>
  <c r="F1257" i="1"/>
  <c r="F1241" i="1"/>
  <c r="F1242" i="1"/>
  <c r="E1322" i="1"/>
  <c r="E1323" i="1"/>
  <c r="E1223" i="1"/>
  <c r="E1224" i="1"/>
  <c r="F1280" i="1"/>
  <c r="F1281" i="1"/>
  <c r="E1280" i="1"/>
  <c r="E1281" i="1"/>
  <c r="F1289" i="1"/>
  <c r="F1290" i="1"/>
  <c r="F1274" i="1"/>
  <c r="F1275" i="1"/>
  <c r="F1226" i="1"/>
  <c r="F1227" i="1"/>
  <c r="F1259" i="1"/>
  <c r="F1260" i="1"/>
  <c r="E1316" i="1"/>
  <c r="E1317" i="1"/>
  <c r="F1214" i="1"/>
  <c r="F1215" i="1"/>
  <c r="E1262" i="1"/>
  <c r="E1263" i="1"/>
  <c r="E1310" i="1"/>
  <c r="E1311" i="1"/>
  <c r="E1295" i="1"/>
  <c r="E1296" i="1"/>
  <c r="E1292" i="1"/>
  <c r="E1293" i="1"/>
  <c r="E1268" i="1"/>
  <c r="E1269" i="1"/>
  <c r="F1295" i="1"/>
  <c r="F1296" i="1"/>
  <c r="F1307" i="1"/>
  <c r="F1308" i="1"/>
  <c r="E1286" i="1"/>
  <c r="E1287" i="1"/>
  <c r="F1277" i="1"/>
  <c r="F1278" i="1"/>
  <c r="F1271" i="1"/>
  <c r="F1272" i="1"/>
  <c r="E1304" i="1"/>
  <c r="E1305" i="1"/>
  <c r="E1271" i="1"/>
  <c r="E1272" i="1"/>
  <c r="F1292" i="1"/>
  <c r="F1293" i="1"/>
  <c r="E1265" i="1"/>
  <c r="E1266" i="1"/>
  <c r="E1289" i="1"/>
  <c r="E1290" i="1"/>
  <c r="E1256" i="1"/>
  <c r="E1257" i="1"/>
  <c r="F1238" i="1"/>
  <c r="F1239" i="1"/>
  <c r="F1283" i="1"/>
  <c r="F1284" i="1"/>
  <c r="E1217" i="1"/>
  <c r="E1218" i="1"/>
  <c r="F1223" i="1"/>
  <c r="F1224" i="1"/>
  <c r="E1274" i="1"/>
  <c r="E1275" i="1"/>
  <c r="F1313" i="1"/>
  <c r="F1314" i="1"/>
  <c r="E1259" i="1"/>
  <c r="E1260" i="1"/>
  <c r="F1253" i="1"/>
  <c r="F1254" i="1"/>
  <c r="F1304" i="1"/>
  <c r="F1305" i="1"/>
  <c r="F1301" i="1"/>
  <c r="F1302" i="1"/>
  <c r="F1268" i="1"/>
  <c r="F1269" i="1"/>
  <c r="E1325" i="1"/>
  <c r="E1326" i="1"/>
  <c r="F1166" i="1" l="1"/>
  <c r="F1178" i="1"/>
  <c r="E1142" i="1"/>
  <c r="E1193" i="1"/>
  <c r="F1142" i="1"/>
  <c r="F1157" i="1" l="1"/>
  <c r="E1157" i="1"/>
  <c r="F1192" i="1"/>
  <c r="E1135" i="1"/>
  <c r="E1166" i="1"/>
  <c r="E1178" i="1"/>
  <c r="E1159" i="1"/>
  <c r="F1198" i="1" l="1"/>
  <c r="E1154" i="1"/>
  <c r="F1151" i="1"/>
  <c r="F1183" i="1"/>
  <c r="F1175" i="1"/>
  <c r="F1172" i="1"/>
  <c r="E1144" i="1"/>
  <c r="E1181" i="1"/>
  <c r="F1171" i="1"/>
  <c r="E1196" i="1"/>
  <c r="F1169" i="1"/>
  <c r="F1195" i="1"/>
  <c r="F1184" i="1"/>
  <c r="F1148" i="1"/>
  <c r="E1189" i="1"/>
  <c r="E1139" i="1"/>
  <c r="E1169" i="1"/>
  <c r="E1186" i="1"/>
  <c r="F1162" i="1"/>
  <c r="F1189" i="1"/>
  <c r="F1139" i="1"/>
  <c r="F1145" i="1"/>
  <c r="E1172" i="1"/>
  <c r="E1199" i="1"/>
  <c r="E1145" i="1"/>
  <c r="E1184" i="1"/>
  <c r="E1148" i="1"/>
  <c r="F1196" i="1"/>
  <c r="F1154" i="1"/>
  <c r="E1151" i="1"/>
  <c r="F1153" i="1"/>
  <c r="F1199" i="1"/>
  <c r="E1175" i="1"/>
  <c r="E1187" i="1"/>
  <c r="F1181" i="1"/>
  <c r="E1138" i="1"/>
  <c r="E1163" i="1"/>
  <c r="E1190" i="1"/>
  <c r="F1160" i="1"/>
  <c r="F1187" i="1"/>
  <c r="F1135" i="1"/>
  <c r="F1180" i="1"/>
  <c r="F1163" i="1"/>
  <c r="F1190" i="1"/>
  <c r="F1138" i="1"/>
  <c r="F1118" i="1" l="1"/>
  <c r="F1210" i="1"/>
  <c r="F1211" i="1"/>
  <c r="E1191" i="1"/>
  <c r="E1192" i="1"/>
  <c r="E1140" i="1"/>
  <c r="E1141" i="1"/>
  <c r="E1204" i="1"/>
  <c r="E1205" i="1"/>
  <c r="E1210" i="1"/>
  <c r="E1211" i="1"/>
  <c r="F1204" i="1"/>
  <c r="F1205" i="1"/>
  <c r="F1200" i="1"/>
  <c r="F1202" i="1"/>
  <c r="E1158" i="1"/>
  <c r="E1160" i="1"/>
  <c r="E1200" i="1"/>
  <c r="E1202" i="1"/>
  <c r="F1121" i="1"/>
  <c r="F1122" i="1"/>
  <c r="E1118" i="1"/>
  <c r="E1119" i="1"/>
  <c r="E1121" i="1"/>
  <c r="E1122" i="1"/>
  <c r="E1124" i="1"/>
  <c r="E1125" i="1"/>
  <c r="E1127" i="1"/>
  <c r="E1128" i="1"/>
  <c r="E1112" i="1"/>
  <c r="E1113" i="1"/>
  <c r="E1130" i="1"/>
  <c r="E1131" i="1"/>
  <c r="F1109" i="1"/>
  <c r="F1110" i="1"/>
  <c r="F1124" i="1"/>
  <c r="F1125" i="1"/>
  <c r="E1109" i="1"/>
  <c r="E1110" i="1"/>
  <c r="F1112" i="1"/>
  <c r="F1113" i="1"/>
  <c r="F1130" i="1"/>
  <c r="F1131" i="1"/>
  <c r="F1161" i="1"/>
  <c r="F1137" i="1"/>
  <c r="E1188" i="1"/>
  <c r="F1197" i="1"/>
  <c r="E1143" i="1"/>
  <c r="F1188" i="1"/>
  <c r="E1137" i="1"/>
  <c r="F1152" i="1"/>
  <c r="F1179" i="1"/>
  <c r="E1185" i="1"/>
  <c r="F1194" i="1"/>
  <c r="F1170" i="1"/>
  <c r="F1182" i="1"/>
  <c r="F1119" i="1" l="1"/>
  <c r="F1155" i="1"/>
  <c r="F1156" i="1"/>
  <c r="E1152" i="1"/>
  <c r="E1153" i="1"/>
  <c r="E1167" i="1"/>
  <c r="E1168" i="1"/>
  <c r="E1173" i="1"/>
  <c r="E1174" i="1"/>
  <c r="F1149" i="1"/>
  <c r="F1150" i="1"/>
  <c r="E1146" i="1"/>
  <c r="E1147" i="1"/>
  <c r="F1176" i="1"/>
  <c r="F1177" i="1"/>
  <c r="E1155" i="1"/>
  <c r="E1156" i="1"/>
  <c r="F1146" i="1"/>
  <c r="F1147" i="1"/>
  <c r="F1185" i="1"/>
  <c r="F1186" i="1"/>
  <c r="E1164" i="1"/>
  <c r="E1165" i="1"/>
  <c r="F1158" i="1"/>
  <c r="F1159" i="1"/>
  <c r="E1170" i="1"/>
  <c r="E1171" i="1"/>
  <c r="F1167" i="1"/>
  <c r="F1168" i="1"/>
  <c r="F1207" i="1"/>
  <c r="F1208" i="1"/>
  <c r="E1197" i="1"/>
  <c r="E1198" i="1"/>
  <c r="E1194" i="1"/>
  <c r="E1195" i="1"/>
  <c r="E1179" i="1"/>
  <c r="E1180" i="1"/>
  <c r="F1173" i="1"/>
  <c r="F1174" i="1"/>
  <c r="E1134" i="1"/>
  <c r="E1136" i="1"/>
  <c r="F1140" i="1"/>
  <c r="F1141" i="1"/>
  <c r="F1191" i="1"/>
  <c r="F1193" i="1"/>
  <c r="E1161" i="1"/>
  <c r="E1162" i="1"/>
  <c r="E1149" i="1"/>
  <c r="E1150" i="1"/>
  <c r="F1143" i="1"/>
  <c r="F1144" i="1"/>
  <c r="E1182" i="1"/>
  <c r="E1183" i="1"/>
  <c r="E1176" i="1"/>
  <c r="E1177" i="1"/>
  <c r="E1207" i="1"/>
  <c r="E1208" i="1"/>
  <c r="F1115" i="1"/>
  <c r="F1116" i="1"/>
  <c r="F1089" i="1"/>
  <c r="F1090" i="1"/>
  <c r="E1098" i="1"/>
  <c r="E1099" i="1"/>
  <c r="F1106" i="1"/>
  <c r="F1107" i="1"/>
  <c r="F1095" i="1"/>
  <c r="F1096" i="1"/>
  <c r="E1089" i="1"/>
  <c r="E1090" i="1"/>
  <c r="E1115" i="1"/>
  <c r="E1116" i="1"/>
  <c r="E1103" i="1"/>
  <c r="E1104" i="1"/>
  <c r="F1086" i="1"/>
  <c r="F1087" i="1"/>
  <c r="F1103" i="1"/>
  <c r="F1104" i="1"/>
  <c r="E1106" i="1"/>
  <c r="E1107" i="1"/>
  <c r="F1098" i="1"/>
  <c r="F1099" i="1"/>
  <c r="E1092" i="1"/>
  <c r="E1093" i="1"/>
  <c r="E1095" i="1"/>
  <c r="E1096" i="1"/>
  <c r="F1092" i="1"/>
  <c r="F1093" i="1"/>
  <c r="F1127" i="1"/>
  <c r="F1128" i="1"/>
  <c r="E1086" i="1"/>
  <c r="E1087" i="1"/>
  <c r="F1134" i="1" l="1"/>
  <c r="F1136" i="1"/>
  <c r="F1164" i="1"/>
  <c r="F1165" i="1"/>
  <c r="F486" i="1" l="1"/>
  <c r="E486" i="1"/>
  <c r="F498" i="1" l="1"/>
  <c r="E534" i="1"/>
  <c r="F534" i="1"/>
  <c r="E519" i="1"/>
  <c r="F519" i="1"/>
  <c r="E516" i="1"/>
  <c r="F516" i="1"/>
  <c r="F510" i="1"/>
  <c r="E510" i="1"/>
  <c r="E507" i="1"/>
  <c r="F507" i="1"/>
  <c r="E504" i="1"/>
  <c r="F504" i="1"/>
  <c r="F501" i="1"/>
  <c r="E501" i="1"/>
  <c r="E498" i="1"/>
  <c r="F495" i="1"/>
  <c r="E495" i="1"/>
  <c r="F489" i="1"/>
  <c r="E489" i="1"/>
  <c r="F488" i="1"/>
  <c r="E488" i="1"/>
  <c r="F537" i="1" l="1"/>
  <c r="E537" i="1"/>
  <c r="E531" i="1"/>
  <c r="F528" i="1"/>
  <c r="F531" i="1"/>
  <c r="E528" i="1"/>
  <c r="E522" i="1"/>
  <c r="E525" i="1"/>
  <c r="F522" i="1"/>
  <c r="F525" i="1"/>
  <c r="F513" i="1"/>
  <c r="E513" i="1"/>
  <c r="F492" i="1"/>
  <c r="E492" i="1"/>
  <c r="E487" i="1"/>
  <c r="F487" i="1"/>
  <c r="E521" i="1" l="1"/>
  <c r="E475" i="1"/>
  <c r="E476" i="1"/>
  <c r="F553" i="1"/>
  <c r="F555" i="1"/>
  <c r="E484" i="1"/>
  <c r="E485" i="1"/>
  <c r="E553" i="1"/>
  <c r="E555" i="1"/>
  <c r="F550" i="1"/>
  <c r="F552" i="1"/>
  <c r="E478" i="1"/>
  <c r="E479" i="1"/>
  <c r="F484" i="1"/>
  <c r="F485" i="1"/>
  <c r="E550" i="1"/>
  <c r="E552" i="1"/>
  <c r="E496" i="1"/>
  <c r="E497" i="1"/>
  <c r="F543" i="1"/>
  <c r="E543" i="1"/>
  <c r="E540" i="1"/>
  <c r="F540" i="1"/>
  <c r="E549" i="1"/>
  <c r="E546" i="1"/>
  <c r="F549" i="1"/>
  <c r="F546" i="1"/>
  <c r="E520" i="1"/>
  <c r="E548" i="1"/>
  <c r="F496" i="1" l="1"/>
  <c r="F497" i="1"/>
  <c r="E499" i="1"/>
  <c r="E500" i="1"/>
  <c r="E502" i="1"/>
  <c r="E503" i="1"/>
  <c r="E505" i="1"/>
  <c r="E506" i="1"/>
  <c r="E481" i="1"/>
  <c r="E482" i="1"/>
  <c r="F505" i="1"/>
  <c r="F506" i="1"/>
  <c r="E472" i="1"/>
  <c r="E473" i="1"/>
  <c r="F499" i="1"/>
  <c r="F500" i="1"/>
  <c r="E493" i="1"/>
  <c r="E494" i="1"/>
  <c r="F490" i="1"/>
  <c r="F491" i="1"/>
  <c r="E469" i="1"/>
  <c r="E470" i="1"/>
  <c r="F481" i="1"/>
  <c r="F482" i="1"/>
  <c r="E463" i="1"/>
  <c r="E464" i="1"/>
  <c r="E490" i="1"/>
  <c r="E491" i="1"/>
  <c r="F463" i="1"/>
  <c r="F464" i="1"/>
  <c r="F502" i="1"/>
  <c r="F503" i="1"/>
  <c r="F493" i="1"/>
  <c r="F494" i="1"/>
  <c r="F520" i="1"/>
  <c r="F521" i="1"/>
  <c r="F469" i="1"/>
  <c r="F470" i="1"/>
  <c r="E542" i="1"/>
  <c r="E547" i="1"/>
  <c r="E509" i="1" l="1"/>
  <c r="F508" i="1"/>
  <c r="E535" i="1"/>
  <c r="E536" i="1"/>
  <c r="F472" i="1"/>
  <c r="F473" i="1"/>
  <c r="E511" i="1"/>
  <c r="E512" i="1"/>
  <c r="F511" i="1"/>
  <c r="F512" i="1"/>
  <c r="F526" i="1"/>
  <c r="F527" i="1"/>
  <c r="F466" i="1"/>
  <c r="F467" i="1"/>
  <c r="E544" i="1"/>
  <c r="E545" i="1"/>
  <c r="E514" i="1"/>
  <c r="E515" i="1"/>
  <c r="F475" i="1"/>
  <c r="F476" i="1"/>
  <c r="F532" i="1"/>
  <c r="F533" i="1"/>
  <c r="E508" i="1"/>
  <c r="F538" i="1"/>
  <c r="F539" i="1"/>
  <c r="E541" i="1"/>
  <c r="F514" i="1"/>
  <c r="F515" i="1"/>
  <c r="F541" i="1"/>
  <c r="F542" i="1"/>
  <c r="F535" i="1"/>
  <c r="F536" i="1"/>
  <c r="F547" i="1"/>
  <c r="F548" i="1"/>
  <c r="F478" i="1"/>
  <c r="F479" i="1"/>
  <c r="E466" i="1"/>
  <c r="E467" i="1"/>
  <c r="F523" i="1"/>
  <c r="F524" i="1"/>
  <c r="F544" i="1"/>
  <c r="F545" i="1"/>
  <c r="E538" i="1"/>
  <c r="E539" i="1"/>
  <c r="E529" i="1"/>
  <c r="E530" i="1"/>
  <c r="E517" i="1"/>
  <c r="E518" i="1"/>
  <c r="F529" i="1"/>
  <c r="F530" i="1"/>
  <c r="F517" i="1"/>
  <c r="F518" i="1"/>
  <c r="E523" i="1"/>
  <c r="E524" i="1"/>
  <c r="F333" i="1"/>
  <c r="F334" i="1"/>
  <c r="F336" i="1"/>
  <c r="F337" i="1"/>
  <c r="F339" i="1"/>
  <c r="F340" i="1"/>
  <c r="F342" i="1"/>
  <c r="F343" i="1"/>
  <c r="F345" i="1"/>
  <c r="F346" i="1"/>
  <c r="F348" i="1"/>
  <c r="F349" i="1"/>
  <c r="F351" i="1"/>
  <c r="F352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1" i="1"/>
  <c r="F330" i="1"/>
  <c r="E330" i="1"/>
  <c r="F331" i="1"/>
  <c r="E333" i="1"/>
  <c r="E334" i="1"/>
  <c r="E336" i="1"/>
  <c r="E337" i="1"/>
  <c r="E339" i="1"/>
  <c r="E340" i="1"/>
  <c r="E342" i="1"/>
  <c r="E343" i="1"/>
  <c r="E345" i="1"/>
  <c r="E346" i="1"/>
  <c r="E348" i="1"/>
  <c r="E349" i="1"/>
  <c r="E351" i="1"/>
  <c r="E352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1" i="1"/>
  <c r="E331" i="1"/>
  <c r="F509" i="1" l="1"/>
  <c r="E532" i="1"/>
  <c r="E533" i="1"/>
  <c r="E526" i="1"/>
  <c r="E527" i="1"/>
  <c r="E262" i="1"/>
  <c r="F256" i="1"/>
  <c r="E295" i="1"/>
  <c r="F244" i="1"/>
  <c r="F265" i="1"/>
  <c r="E256" i="1"/>
  <c r="E244" i="1"/>
  <c r="E292" i="1"/>
  <c r="F262" i="1"/>
  <c r="E265" i="1"/>
  <c r="E315" i="1"/>
  <c r="E316" i="1"/>
  <c r="E319" i="1"/>
  <c r="F295" i="1"/>
  <c r="F292" i="1" l="1"/>
  <c r="F268" i="1"/>
  <c r="F259" i="1"/>
  <c r="F319" i="1"/>
  <c r="F250" i="1"/>
  <c r="F301" i="1"/>
  <c r="E277" i="1"/>
  <c r="E307" i="1"/>
  <c r="F274" i="1"/>
  <c r="E274" i="1"/>
  <c r="F322" i="1"/>
  <c r="E322" i="1"/>
  <c r="F316" i="1"/>
  <c r="E304" i="1"/>
  <c r="E289" i="1"/>
  <c r="E301" i="1"/>
  <c r="E286" i="1"/>
  <c r="E298" i="1"/>
  <c r="F289" i="1"/>
  <c r="E247" i="1"/>
  <c r="E259" i="1"/>
  <c r="E314" i="1"/>
  <c r="F247" i="1"/>
  <c r="E250" i="1"/>
  <c r="E253" i="1"/>
  <c r="F277" i="1"/>
  <c r="E313" i="1"/>
  <c r="F253" i="1"/>
  <c r="F286" i="1"/>
  <c r="F315" i="1"/>
  <c r="F280" i="1"/>
  <c r="F271" i="1"/>
  <c r="E283" i="1"/>
  <c r="F283" i="1"/>
  <c r="E280" i="1"/>
  <c r="E271" i="1"/>
  <c r="E268" i="1"/>
  <c r="E310" i="1"/>
  <c r="F313" i="1"/>
  <c r="F304" i="1"/>
  <c r="F310" i="1" l="1"/>
  <c r="F307" i="1"/>
  <c r="F298" i="1"/>
  <c r="E324" i="1"/>
  <c r="F324" i="1"/>
  <c r="F314" i="1"/>
  <c r="E263" i="1" l="1"/>
  <c r="E264" i="1"/>
  <c r="E326" i="1"/>
  <c r="E328" i="1"/>
  <c r="F326" i="1"/>
  <c r="F328" i="1"/>
  <c r="E281" i="1" l="1"/>
  <c r="E282" i="1"/>
  <c r="E242" i="1"/>
  <c r="E243" i="1"/>
  <c r="F317" i="1"/>
  <c r="F318" i="1"/>
  <c r="F263" i="1"/>
  <c r="F264" i="1"/>
  <c r="E320" i="1"/>
  <c r="E321" i="1"/>
  <c r="F260" i="1"/>
  <c r="F261" i="1"/>
  <c r="F320" i="1"/>
  <c r="F321" i="1"/>
  <c r="E317" i="1"/>
  <c r="E318" i="1"/>
  <c r="F269" i="1"/>
  <c r="F270" i="1"/>
  <c r="E323" i="1"/>
  <c r="E325" i="1"/>
  <c r="F242" i="1"/>
  <c r="F243" i="1"/>
  <c r="F281" i="1"/>
  <c r="F282" i="1"/>
  <c r="F323" i="1"/>
  <c r="F325" i="1"/>
  <c r="F118" i="1"/>
  <c r="F121" i="1"/>
  <c r="F122" i="1"/>
  <c r="F124" i="1"/>
  <c r="F125" i="1"/>
  <c r="F127" i="1"/>
  <c r="F128" i="1"/>
  <c r="F130" i="1"/>
  <c r="F131" i="1"/>
  <c r="F133" i="1"/>
  <c r="F134" i="1"/>
  <c r="F136" i="1"/>
  <c r="F137" i="1"/>
  <c r="F139" i="1"/>
  <c r="F140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40" i="1"/>
  <c r="E121" i="1"/>
  <c r="E122" i="1"/>
  <c r="E124" i="1"/>
  <c r="E125" i="1"/>
  <c r="E127" i="1"/>
  <c r="E128" i="1"/>
  <c r="E130" i="1"/>
  <c r="E131" i="1"/>
  <c r="E133" i="1"/>
  <c r="E134" i="1"/>
  <c r="E136" i="1"/>
  <c r="E137" i="1"/>
  <c r="E139" i="1"/>
  <c r="E140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40" i="1"/>
  <c r="E118" i="1"/>
  <c r="F119" i="1"/>
  <c r="E119" i="1"/>
  <c r="F272" i="1" l="1"/>
  <c r="F273" i="1"/>
  <c r="E251" i="1"/>
  <c r="E252" i="1"/>
  <c r="F251" i="1"/>
  <c r="F252" i="1"/>
  <c r="E311" i="1"/>
  <c r="E312" i="1"/>
  <c r="F266" i="1"/>
  <c r="F267" i="1"/>
  <c r="F299" i="1"/>
  <c r="F300" i="1"/>
  <c r="F311" i="1"/>
  <c r="F312" i="1"/>
  <c r="F302" i="1"/>
  <c r="F303" i="1"/>
  <c r="E302" i="1"/>
  <c r="E303" i="1"/>
  <c r="E257" i="1"/>
  <c r="E258" i="1"/>
  <c r="E299" i="1"/>
  <c r="E300" i="1"/>
  <c r="E293" i="1"/>
  <c r="E294" i="1"/>
  <c r="F248" i="1"/>
  <c r="F249" i="1"/>
  <c r="F290" i="1"/>
  <c r="F291" i="1"/>
  <c r="E248" i="1"/>
  <c r="E249" i="1"/>
  <c r="E245" i="1"/>
  <c r="E246" i="1"/>
  <c r="F278" i="1"/>
  <c r="F279" i="1"/>
  <c r="F305" i="1"/>
  <c r="F306" i="1"/>
  <c r="E284" i="1"/>
  <c r="E285" i="1"/>
  <c r="F293" i="1"/>
  <c r="F294" i="1"/>
  <c r="F254" i="1"/>
  <c r="F255" i="1"/>
  <c r="E266" i="1"/>
  <c r="E267" i="1"/>
  <c r="E296" i="1"/>
  <c r="E297" i="1"/>
  <c r="E260" i="1"/>
  <c r="E261" i="1"/>
  <c r="F287" i="1"/>
  <c r="F288" i="1"/>
  <c r="F257" i="1"/>
  <c r="F258" i="1"/>
  <c r="E254" i="1"/>
  <c r="E255" i="1"/>
  <c r="E290" i="1"/>
  <c r="E291" i="1"/>
  <c r="E305" i="1"/>
  <c r="E306" i="1"/>
  <c r="E278" i="1"/>
  <c r="E279" i="1"/>
  <c r="F245" i="1"/>
  <c r="F246" i="1"/>
  <c r="F275" i="1"/>
  <c r="F276" i="1"/>
  <c r="F284" i="1"/>
  <c r="F285" i="1"/>
  <c r="E269" i="1"/>
  <c r="E270" i="1"/>
  <c r="E287" i="1"/>
  <c r="E288" i="1"/>
  <c r="F308" i="1"/>
  <c r="F309" i="1"/>
  <c r="E308" i="1"/>
  <c r="E309" i="1"/>
  <c r="E272" i="1"/>
  <c r="E273" i="1"/>
  <c r="F296" i="1"/>
  <c r="F297" i="1"/>
  <c r="E275" i="1"/>
  <c r="E276" i="1"/>
  <c r="F116" i="1"/>
  <c r="F115" i="1"/>
  <c r="F114" i="1"/>
  <c r="E116" i="1"/>
  <c r="E115" i="1"/>
  <c r="E114" i="1"/>
  <c r="F93" i="1"/>
  <c r="F94" i="1"/>
  <c r="F95" i="1"/>
  <c r="F96" i="1"/>
  <c r="F97" i="1"/>
  <c r="F98" i="1"/>
  <c r="F99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E93" i="1"/>
  <c r="E94" i="1"/>
  <c r="E95" i="1"/>
  <c r="E96" i="1"/>
  <c r="E97" i="1"/>
  <c r="E98" i="1"/>
  <c r="E99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F92" i="1"/>
  <c r="F91" i="1"/>
  <c r="E92" i="1"/>
  <c r="E9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2" i="1"/>
  <c r="F11" i="1"/>
  <c r="E88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12" i="1"/>
  <c r="E11" i="1"/>
  <c r="F1041" i="1" l="1"/>
  <c r="F1017" i="1"/>
  <c r="F1032" i="1"/>
  <c r="F1019" i="1"/>
  <c r="F1014" i="1"/>
  <c r="E1010" i="1" l="1"/>
  <c r="E1016" i="1"/>
  <c r="F1010" i="1"/>
  <c r="E1038" i="1"/>
  <c r="E1049" i="1"/>
  <c r="E1013" i="1"/>
  <c r="E1052" i="1"/>
  <c r="F1065" i="1"/>
  <c r="E1061" i="1"/>
  <c r="E1019" i="1"/>
  <c r="E1040" i="1"/>
  <c r="F1050" i="1"/>
  <c r="F1061" i="1"/>
  <c r="E1070" i="1"/>
  <c r="F1059" i="1"/>
  <c r="F1077" i="1"/>
  <c r="E1058" i="1"/>
  <c r="F1035" i="1"/>
  <c r="E1017" i="1"/>
  <c r="F1023" i="1"/>
  <c r="F1074" i="1"/>
  <c r="F1052" i="1"/>
  <c r="F1011" i="1"/>
  <c r="E1020" i="1"/>
  <c r="F1020" i="1"/>
  <c r="F1062" i="1"/>
  <c r="F1080" i="1"/>
  <c r="F1022" i="1"/>
  <c r="F1026" i="1"/>
  <c r="F1071" i="1"/>
  <c r="F1070" i="1"/>
  <c r="E1022" i="1"/>
  <c r="F1009" i="1" l="1"/>
  <c r="E1056" i="1"/>
  <c r="F1028" i="1"/>
  <c r="E1064" i="1"/>
  <c r="E1035" i="1"/>
  <c r="E1079" i="1"/>
  <c r="E1082" i="1"/>
  <c r="F1055" i="1"/>
  <c r="F1069" i="1"/>
  <c r="E1028" i="1"/>
  <c r="F1082" i="1"/>
  <c r="E1026" i="1"/>
  <c r="E1074" i="1"/>
  <c r="E1077" i="1"/>
  <c r="F1083" i="1"/>
  <c r="E1055" i="1"/>
  <c r="F1018" i="1"/>
  <c r="F1068" i="1"/>
  <c r="E1073" i="1"/>
  <c r="E1076" i="1"/>
  <c r="F1060" i="1"/>
  <c r="F1043" i="1"/>
  <c r="F1067" i="1"/>
  <c r="E1015" i="1"/>
  <c r="F1021" i="1"/>
  <c r="E1067" i="1"/>
  <c r="E1044" i="1"/>
  <c r="E1080" i="1"/>
  <c r="E1047" i="1"/>
  <c r="E1068" i="1"/>
  <c r="E1025" i="1"/>
  <c r="F1046" i="1"/>
  <c r="E1032" i="1"/>
  <c r="F1057" i="1" l="1"/>
  <c r="F1058" i="1"/>
  <c r="F1039" i="1"/>
  <c r="F1040" i="1"/>
  <c r="E1009" i="1"/>
  <c r="E1011" i="1"/>
  <c r="F1024" i="1"/>
  <c r="F1025" i="1"/>
  <c r="F1015" i="1"/>
  <c r="F1016" i="1"/>
  <c r="E1039" i="1"/>
  <c r="E1041" i="1"/>
  <c r="F1048" i="1"/>
  <c r="F1049" i="1"/>
  <c r="E1012" i="1"/>
  <c r="E1014" i="1"/>
  <c r="E1054" i="1"/>
  <c r="F1081" i="1"/>
  <c r="E1024" i="1"/>
  <c r="E1066" i="1"/>
  <c r="E1018" i="1"/>
  <c r="F1066" i="1"/>
  <c r="E1075" i="1"/>
  <c r="E1072" i="1"/>
  <c r="E1078" i="1"/>
  <c r="F1038" i="1"/>
  <c r="E1057" i="1" l="1"/>
  <c r="E1059" i="1"/>
  <c r="F1012" i="1"/>
  <c r="F1013" i="1"/>
  <c r="E1027" i="1"/>
  <c r="E1029" i="1"/>
  <c r="E1021" i="1"/>
  <c r="E1023" i="1"/>
  <c r="F1051" i="1"/>
  <c r="F1053" i="1"/>
  <c r="E1033" i="1"/>
  <c r="E1034" i="1"/>
  <c r="F1027" i="1"/>
  <c r="F1029" i="1"/>
  <c r="F1042" i="1"/>
  <c r="F1044" i="1"/>
  <c r="F1054" i="1"/>
  <c r="F1056" i="1"/>
  <c r="E1030" i="1"/>
  <c r="E1031" i="1"/>
  <c r="E1069" i="1"/>
  <c r="E1071" i="1"/>
  <c r="E1048" i="1"/>
  <c r="E1050" i="1"/>
  <c r="E1063" i="1"/>
  <c r="E1065" i="1"/>
  <c r="F1045" i="1"/>
  <c r="F1047" i="1"/>
  <c r="F1075" i="1"/>
  <c r="F1076" i="1"/>
  <c r="F1030" i="1"/>
  <c r="F1031" i="1"/>
  <c r="E1051" i="1"/>
  <c r="E1053" i="1"/>
  <c r="E1042" i="1"/>
  <c r="E1043" i="1"/>
  <c r="F1078" i="1"/>
  <c r="F1079" i="1"/>
  <c r="F1063" i="1"/>
  <c r="F1064" i="1"/>
  <c r="E1081" i="1"/>
  <c r="E1083" i="1"/>
  <c r="F1072" i="1"/>
  <c r="F1073" i="1"/>
  <c r="E1045" i="1"/>
  <c r="E1046" i="1"/>
  <c r="E1060" i="1"/>
  <c r="E1062" i="1"/>
  <c r="F1033" i="1" l="1"/>
  <c r="F1034" i="1"/>
  <c r="E1036" i="1"/>
  <c r="E1037" i="1"/>
  <c r="F1036" i="1"/>
  <c r="F1037" i="1"/>
  <c r="F1382" i="1" l="1"/>
  <c r="F1334" i="1"/>
  <c r="F1397" i="1"/>
  <c r="F1349" i="1"/>
  <c r="F1339" i="1"/>
  <c r="F1342" i="1"/>
  <c r="E1339" i="1"/>
  <c r="E1333" i="1"/>
  <c r="F1394" i="1" l="1"/>
  <c r="E1394" i="1"/>
  <c r="E1352" i="1"/>
  <c r="E1346" i="1"/>
  <c r="E1343" i="1"/>
  <c r="E1337" i="1"/>
  <c r="F1337" i="1"/>
  <c r="F1346" i="1"/>
  <c r="F1336" i="1"/>
  <c r="F1352" i="1"/>
  <c r="E1342" i="1"/>
  <c r="F1341" i="1" l="1"/>
  <c r="F1343" i="1"/>
  <c r="E1338" i="1"/>
  <c r="E1340" i="1"/>
  <c r="E1341" i="1"/>
  <c r="E1397" i="1"/>
  <c r="E1382" i="1"/>
  <c r="E1349" i="1"/>
  <c r="F1335" i="1"/>
  <c r="F1358" i="1"/>
  <c r="F1388" i="1"/>
  <c r="F1373" i="1"/>
  <c r="F1355" i="1"/>
  <c r="F1361" i="1"/>
  <c r="F1384" i="1"/>
  <c r="F1390" i="1"/>
  <c r="F1364" i="1"/>
  <c r="F1363" i="1"/>
  <c r="F1391" i="1"/>
  <c r="F1367" i="1"/>
  <c r="F1354" i="1"/>
  <c r="F1370" i="1"/>
  <c r="F1376" i="1"/>
  <c r="F1379" i="1"/>
  <c r="F1385" i="1"/>
  <c r="E1357" i="1"/>
  <c r="E1348" i="1"/>
  <c r="E1384" i="1"/>
  <c r="E1375" i="1"/>
  <c r="E1390" i="1"/>
  <c r="E1372" i="1"/>
  <c r="E1387" i="1"/>
  <c r="E1378" i="1"/>
  <c r="E1354" i="1"/>
  <c r="E1361" i="1"/>
  <c r="E1396" i="1"/>
  <c r="E1363" i="1"/>
  <c r="E1366" i="1"/>
  <c r="E1381" i="1"/>
  <c r="E1360" i="1"/>
  <c r="E1369" i="1"/>
  <c r="F1332" i="1" l="1"/>
  <c r="F1333" i="1"/>
  <c r="E1332" i="1"/>
  <c r="E1334" i="1"/>
  <c r="F1398" i="1"/>
  <c r="F1400" i="1"/>
  <c r="F1338" i="1"/>
  <c r="F1340" i="1"/>
  <c r="E1335" i="1"/>
  <c r="E1336" i="1"/>
  <c r="E1398" i="1"/>
  <c r="E1400" i="1"/>
  <c r="E1395" i="1"/>
  <c r="E1359" i="1"/>
  <c r="E1380" i="1"/>
  <c r="E1347" i="1"/>
  <c r="F1353" i="1"/>
  <c r="F1389" i="1"/>
  <c r="F1383" i="1"/>
  <c r="F1362" i="1"/>
  <c r="F1368" i="1" l="1"/>
  <c r="F1369" i="1"/>
  <c r="F1371" i="1"/>
  <c r="F1372" i="1"/>
  <c r="E1386" i="1"/>
  <c r="E1388" i="1"/>
  <c r="E1365" i="1"/>
  <c r="E1367" i="1"/>
  <c r="E1392" i="1"/>
  <c r="E1393" i="1"/>
  <c r="F1350" i="1"/>
  <c r="F1351" i="1"/>
  <c r="E1356" i="1"/>
  <c r="E1358" i="1"/>
  <c r="E1368" i="1"/>
  <c r="E1370" i="1"/>
  <c r="E1350" i="1"/>
  <c r="E1351" i="1"/>
  <c r="F1386" i="1"/>
  <c r="F1387" i="1"/>
  <c r="E1353" i="1"/>
  <c r="E1355" i="1"/>
  <c r="F1356" i="1"/>
  <c r="F1357" i="1"/>
  <c r="F1365" i="1"/>
  <c r="F1366" i="1"/>
  <c r="E1383" i="1"/>
  <c r="E1385" i="1"/>
  <c r="F1395" i="1"/>
  <c r="F1396" i="1"/>
  <c r="E1374" i="1"/>
  <c r="E1376" i="1"/>
  <c r="F1359" i="1"/>
  <c r="F1360" i="1"/>
  <c r="E1389" i="1"/>
  <c r="E1391" i="1"/>
  <c r="F1344" i="1"/>
  <c r="F1345" i="1"/>
  <c r="E1377" i="1"/>
  <c r="E1379" i="1"/>
  <c r="F1377" i="1"/>
  <c r="F1378" i="1"/>
  <c r="F1347" i="1"/>
  <c r="F1348" i="1"/>
  <c r="F1380" i="1"/>
  <c r="F1381" i="1"/>
  <c r="E1344" i="1"/>
  <c r="E1345" i="1"/>
  <c r="F1374" i="1"/>
  <c r="F1375" i="1"/>
  <c r="F1392" i="1"/>
  <c r="F1393" i="1"/>
  <c r="E1362" i="1"/>
  <c r="E1364" i="1"/>
  <c r="E1371" i="1"/>
  <c r="E1373" i="1"/>
  <c r="E1466" i="1" l="1"/>
  <c r="F1406" i="1"/>
  <c r="E1434" i="1" l="1"/>
  <c r="F1479" i="1"/>
  <c r="F1476" i="1"/>
  <c r="F1482" i="1"/>
  <c r="F1428" i="1"/>
  <c r="E1479" i="1"/>
  <c r="F1422" i="1"/>
  <c r="F1434" i="1"/>
  <c r="E1416" i="1"/>
  <c r="E1422" i="1"/>
  <c r="E1404" i="1"/>
  <c r="F1413" i="1"/>
  <c r="F1416" i="1"/>
  <c r="E1476" i="1"/>
  <c r="E1410" i="1"/>
  <c r="F1404" i="1"/>
  <c r="F1473" i="1"/>
  <c r="E1431" i="1"/>
  <c r="F1431" i="1"/>
  <c r="E1419" i="1"/>
  <c r="E1403" i="1"/>
  <c r="E1485" i="1"/>
  <c r="E1470" i="1"/>
  <c r="F1485" i="1"/>
  <c r="E1428" i="1"/>
  <c r="F1425" i="1"/>
  <c r="E1482" i="1"/>
  <c r="F1419" i="1"/>
  <c r="E1473" i="1"/>
  <c r="E1425" i="1"/>
  <c r="E1406" i="1"/>
  <c r="F1470" i="1"/>
  <c r="F1403" i="1"/>
  <c r="E1413" i="1"/>
  <c r="F1467" i="1"/>
  <c r="E1409" i="1"/>
  <c r="F1410" i="1"/>
  <c r="F1405" i="1" l="1"/>
  <c r="F1407" i="1"/>
  <c r="E1465" i="1"/>
  <c r="E1467" i="1"/>
  <c r="F1454" i="1"/>
  <c r="F1448" i="1"/>
  <c r="E1440" i="1"/>
  <c r="F1445" i="1"/>
  <c r="E1437" i="1"/>
  <c r="F1442" i="1"/>
  <c r="E1458" i="1"/>
  <c r="E1446" i="1"/>
  <c r="F1457" i="1"/>
  <c r="F1455" i="1"/>
  <c r="F1440" i="1"/>
  <c r="E1443" i="1"/>
  <c r="F1461" i="1"/>
  <c r="F1464" i="1"/>
  <c r="F1463" i="1"/>
  <c r="E1448" i="1"/>
  <c r="F1439" i="1"/>
  <c r="F1458" i="1"/>
  <c r="E1445" i="1"/>
  <c r="E1436" i="1"/>
  <c r="E1464" i="1"/>
  <c r="E1408" i="1"/>
  <c r="E1402" i="1"/>
  <c r="F1402" i="1"/>
  <c r="E1411" i="1" l="1"/>
  <c r="E1412" i="1"/>
  <c r="F1408" i="1"/>
  <c r="F1409" i="1"/>
  <c r="E1468" i="1"/>
  <c r="E1469" i="1"/>
  <c r="E1405" i="1"/>
  <c r="E1407" i="1"/>
  <c r="F1437" i="1"/>
  <c r="E1452" i="1"/>
  <c r="F1452" i="1"/>
  <c r="E1461" i="1"/>
  <c r="E1455" i="1"/>
  <c r="E1460" i="1"/>
  <c r="E1435" i="1"/>
  <c r="F1436" i="1"/>
  <c r="F1456" i="1"/>
  <c r="F1438" i="1"/>
  <c r="E1444" i="1"/>
  <c r="E1451" i="1"/>
  <c r="F1453" i="1"/>
  <c r="F1462" i="1"/>
  <c r="E1454" i="1"/>
  <c r="F1451" i="1"/>
  <c r="F1426" i="1" l="1"/>
  <c r="F1427" i="1"/>
  <c r="E1447" i="1"/>
  <c r="E1449" i="1"/>
  <c r="E1456" i="1"/>
  <c r="E1457" i="1"/>
  <c r="F1444" i="1"/>
  <c r="F1446" i="1"/>
  <c r="E1441" i="1"/>
  <c r="E1442" i="1"/>
  <c r="F1429" i="1"/>
  <c r="F1430" i="1"/>
  <c r="E1417" i="1"/>
  <c r="E1418" i="1"/>
  <c r="F1411" i="1"/>
  <c r="F1412" i="1"/>
  <c r="F1441" i="1"/>
  <c r="F1443" i="1"/>
  <c r="F1459" i="1"/>
  <c r="F1460" i="1"/>
  <c r="F1447" i="1"/>
  <c r="F1449" i="1"/>
  <c r="E1450" i="1"/>
  <c r="F1435" i="1"/>
  <c r="E1459" i="1"/>
  <c r="F1450" i="1"/>
  <c r="E1453" i="1"/>
  <c r="E1480" i="1" l="1"/>
  <c r="E1481" i="1"/>
  <c r="E1426" i="1"/>
  <c r="E1427" i="1"/>
  <c r="E1414" i="1"/>
  <c r="E1415" i="1"/>
  <c r="F1414" i="1"/>
  <c r="F1415" i="1"/>
  <c r="E1483" i="1"/>
  <c r="E1484" i="1"/>
  <c r="E1423" i="1"/>
  <c r="E1424" i="1"/>
  <c r="E1429" i="1"/>
  <c r="E1430" i="1"/>
  <c r="F1465" i="1"/>
  <c r="F1466" i="1"/>
  <c r="E1477" i="1"/>
  <c r="E1478" i="1"/>
  <c r="E1474" i="1"/>
  <c r="E1475" i="1"/>
  <c r="E1471" i="1"/>
  <c r="E1472" i="1"/>
  <c r="F1423" i="1"/>
  <c r="F1424" i="1"/>
  <c r="E1420" i="1"/>
  <c r="E1421" i="1"/>
  <c r="F1471" i="1"/>
  <c r="F1472" i="1"/>
  <c r="E1462" i="1"/>
  <c r="E1463" i="1"/>
  <c r="F1468" i="1"/>
  <c r="F1469" i="1"/>
  <c r="F1480" i="1"/>
  <c r="F1481" i="1"/>
  <c r="F1417" i="1"/>
  <c r="F1418" i="1"/>
  <c r="F1420" i="1"/>
  <c r="F1421" i="1"/>
  <c r="F1483" i="1"/>
  <c r="F1484" i="1"/>
  <c r="E1432" i="1"/>
  <c r="E1433" i="1"/>
  <c r="F1477" i="1"/>
  <c r="F1478" i="1"/>
  <c r="F1474" i="1"/>
  <c r="F1475" i="1"/>
  <c r="F1432" i="1"/>
  <c r="F1433" i="1"/>
  <c r="E1438" i="1"/>
  <c r="E1439" i="1"/>
</calcChain>
</file>

<file path=xl/sharedStrings.xml><?xml version="1.0" encoding="utf-8"?>
<sst xmlns="http://schemas.openxmlformats.org/spreadsheetml/2006/main" count="2798" uniqueCount="1154">
  <si>
    <t>STT</t>
  </si>
  <si>
    <t>Mã hiệu</t>
  </si>
  <si>
    <t>Thông số quan trắc</t>
  </si>
  <si>
    <t>Phương pháp thực hiện</t>
  </si>
  <si>
    <t>A</t>
  </si>
  <si>
    <t xml:space="preserve"> HOẠT ĐỘNG QUAN TRẮC VÀ PHÂN TÍCH MÔI TRƯỜNG KHÔNG KHÍ NGOÀI TRỜI</t>
  </si>
  <si>
    <t>1KK1a</t>
  </si>
  <si>
    <t>Nhiệt độ</t>
  </si>
  <si>
    <t>QCVN 46:2012/BTNMT</t>
  </si>
  <si>
    <t>Tại hiện trường</t>
  </si>
  <si>
    <t>Trong phòng thí nghiệm</t>
  </si>
  <si>
    <t>1KK1b</t>
  </si>
  <si>
    <t>Độ ẩm</t>
  </si>
  <si>
    <t>1KK2a</t>
  </si>
  <si>
    <t>Tốc độ gió</t>
  </si>
  <si>
    <t>1KK2b</t>
  </si>
  <si>
    <t>Hướng gió</t>
  </si>
  <si>
    <t>1KK3</t>
  </si>
  <si>
    <t>Áp suất khí quyển</t>
  </si>
  <si>
    <t>1KK4a</t>
  </si>
  <si>
    <t>TSP</t>
  </si>
  <si>
    <t>TCVN 5067:1995</t>
  </si>
  <si>
    <t>1KK4b</t>
  </si>
  <si>
    <t>Pb</t>
  </si>
  <si>
    <t>TCVN 5067:1995
TCVN 6152:1996</t>
  </si>
  <si>
    <t>1KK4c</t>
  </si>
  <si>
    <t>AS/NZS 3580.9.7:2009</t>
  </si>
  <si>
    <t>1KK4d</t>
  </si>
  <si>
    <t>1KK5a</t>
  </si>
  <si>
    <t xml:space="preserve">CO </t>
  </si>
  <si>
    <t>1KK5b</t>
  </si>
  <si>
    <t>(TCVN 5972:1995)</t>
  </si>
  <si>
    <t>1KK5c</t>
  </si>
  <si>
    <t>CO</t>
  </si>
  <si>
    <t xml:space="preserve"> (Phương pháp phân tích so màu)</t>
  </si>
  <si>
    <t>1KK6</t>
  </si>
  <si>
    <t>TCVN 6137:2009
TCVN 6137:2009</t>
  </si>
  <si>
    <t>1KK7</t>
  </si>
  <si>
    <t>TCVN 5971:1995</t>
  </si>
  <si>
    <t>1KK8</t>
  </si>
  <si>
    <t>TCVN 7171:2002</t>
  </si>
  <si>
    <t>1KK9</t>
  </si>
  <si>
    <t>MASA 401</t>
  </si>
  <si>
    <t>1KK10</t>
  </si>
  <si>
    <t>MASA 701</t>
  </si>
  <si>
    <t>1KK11a</t>
  </si>
  <si>
    <t>Hơi axit (HCl)</t>
  </si>
  <si>
    <t>TCVN 5969:1995
NIOSH method 7903</t>
  </si>
  <si>
    <t>1KK11b</t>
  </si>
  <si>
    <t>Hơi axit (HF)</t>
  </si>
  <si>
    <t>1KK11c</t>
  </si>
  <si>
    <t>1KK11d</t>
  </si>
  <si>
    <t>1KK11đ</t>
  </si>
  <si>
    <t>Hơi axit (HCN)</t>
  </si>
  <si>
    <t>1KK12a</t>
  </si>
  <si>
    <t>MASA 834:1988</t>
  </si>
  <si>
    <t>1KK12b</t>
  </si>
  <si>
    <t>1KK12c</t>
  </si>
  <si>
    <t>1KK12d</t>
  </si>
  <si>
    <t>B</t>
  </si>
  <si>
    <t xml:space="preserve">a </t>
  </si>
  <si>
    <t>Tiếng ồn giao thông</t>
  </si>
  <si>
    <t>1TO1a</t>
  </si>
  <si>
    <t>TCVN 7878-1:2008
TCVN 7878-2:2010</t>
  </si>
  <si>
    <t>1TO1b</t>
  </si>
  <si>
    <t>1TO2</t>
  </si>
  <si>
    <t>Cường độ dòng xe</t>
  </si>
  <si>
    <t>Đếm thủ công hoặc
 thiết bị tự động</t>
  </si>
  <si>
    <t>b</t>
  </si>
  <si>
    <t>Tiếng ồn Khu công nghiệp và Đô thị </t>
  </si>
  <si>
    <t>1TO3a</t>
  </si>
  <si>
    <t>1TO3b</t>
  </si>
  <si>
    <t>1TO3c</t>
  </si>
  <si>
    <t>1TO4</t>
  </si>
  <si>
    <t>Mức ồn theo tần số (dải Octa)</t>
  </si>
  <si>
    <t>C</t>
  </si>
  <si>
    <t>1ĐR01</t>
  </si>
  <si>
    <t>Độ rung</t>
  </si>
  <si>
    <t>TCVN 6963:2001</t>
  </si>
  <si>
    <t>QĐ33</t>
  </si>
  <si>
    <t>1NM1a1</t>
  </si>
  <si>
    <t>Nhiệt độ nước</t>
  </si>
  <si>
    <t>SMEWW 2550B:2012</t>
  </si>
  <si>
    <t>1NM1a2</t>
  </si>
  <si>
    <t xml:space="preserve"> pH</t>
  </si>
  <si>
    <t>TCVN 6492:2011</t>
  </si>
  <si>
    <t>1NM1b</t>
  </si>
  <si>
    <t>Thế oxi hoá khử (ORP)</t>
  </si>
  <si>
    <t>SMEWW 2580B:2012</t>
  </si>
  <si>
    <t>1NM2a</t>
  </si>
  <si>
    <t>Oxy hòa tan (DO)</t>
  </si>
  <si>
    <t>TCVN 7325:2004</t>
  </si>
  <si>
    <t>1NM2b</t>
  </si>
  <si>
    <t>Độ đục</t>
  </si>
  <si>
    <t xml:space="preserve">TCVN 6184:2008; </t>
  </si>
  <si>
    <t>1NM3a</t>
  </si>
  <si>
    <t>Tổng chất rắn hòa tan (TDS)</t>
  </si>
  <si>
    <t>SMEWW 2540C:2012</t>
  </si>
  <si>
    <t>1NM3b</t>
  </si>
  <si>
    <t xml:space="preserve"> Độ dẫn điện (EC)</t>
  </si>
  <si>
    <t>SMEWW 2510B:2012</t>
  </si>
  <si>
    <t>1NM4</t>
  </si>
  <si>
    <t>Đo đồng thời đa chỉ tiêu: Nhiệt độ, pH, Oxy hòa tan (DO), Tổng chất rắn hòa tan (TDS); Độ dẫn điện (EC) , Thế oxi hóa khử (ORP); Độ đục</t>
  </si>
  <si>
    <t>2NM5</t>
  </si>
  <si>
    <t>Tổng chất rắn lơ lửng (TSS)</t>
  </si>
  <si>
    <t>TCVN 6625:2000</t>
  </si>
  <si>
    <t>2NM6a</t>
  </si>
  <si>
    <t>TCVN 6001:2008</t>
  </si>
  <si>
    <t>2NM6b</t>
  </si>
  <si>
    <t>Nhu cầu oxy hóa học (COD)</t>
  </si>
  <si>
    <t>TCVN 6491:1999</t>
  </si>
  <si>
    <t>2NM7a</t>
  </si>
  <si>
    <t>TCVN 6179:1996</t>
  </si>
  <si>
    <t>2NM7b</t>
  </si>
  <si>
    <t>SMEWW 4500.NO2.B:2012</t>
  </si>
  <si>
    <t>2NM7c</t>
  </si>
  <si>
    <t>TCVN 6180:1996</t>
  </si>
  <si>
    <t>2NM7d</t>
  </si>
  <si>
    <t>Tổng P</t>
  </si>
  <si>
    <t>TCVN 6202:2008</t>
  </si>
  <si>
    <t>2NM7đ</t>
  </si>
  <si>
    <t>Tổng N</t>
  </si>
  <si>
    <t>TCVN 6638:2000</t>
  </si>
  <si>
    <t>2NM7e1</t>
  </si>
  <si>
    <t>Kim loại nặng (Pb)</t>
  </si>
  <si>
    <t>SMEWW 3113.B:2012</t>
  </si>
  <si>
    <t>2NM7e2</t>
  </si>
  <si>
    <t>Kim loại nặng (Cd)</t>
  </si>
  <si>
    <t>Kim loại nặng (As)</t>
  </si>
  <si>
    <t>TCVN 6626:2000</t>
  </si>
  <si>
    <t>Kim loại nặng (Hg)</t>
  </si>
  <si>
    <t>TCVN 7877:2008</t>
  </si>
  <si>
    <t>2NM7h1</t>
  </si>
  <si>
    <t>Kim loại (Fe)</t>
  </si>
  <si>
    <t>SMEWW 3111.B:2012</t>
  </si>
  <si>
    <t>2NM7h2</t>
  </si>
  <si>
    <t>Kim loại (Cu)</t>
  </si>
  <si>
    <t>2NM7h3</t>
  </si>
  <si>
    <t>Kim loại (Zn)</t>
  </si>
  <si>
    <t>2NM7h4</t>
  </si>
  <si>
    <t>Kim loại (Mn)</t>
  </si>
  <si>
    <t>2NM7h5</t>
  </si>
  <si>
    <t>Kim loại (Cr)</t>
  </si>
  <si>
    <t>2NM7h6</t>
  </si>
  <si>
    <t>Kim loại (Ni)</t>
  </si>
  <si>
    <t>2NM7i</t>
  </si>
  <si>
    <t>EPA 375.4</t>
  </si>
  <si>
    <t>2NM7k</t>
  </si>
  <si>
    <t>SMEWW 4500.P.E:2012</t>
  </si>
  <si>
    <t>2NM7l</t>
  </si>
  <si>
    <t>SMEWW 4500.Cl.B:2012</t>
  </si>
  <si>
    <t>2NM7m</t>
  </si>
  <si>
    <t>SMEWW 4500.F.D:2012</t>
  </si>
  <si>
    <t>2NM7n</t>
  </si>
  <si>
    <t>Crom (VI)</t>
  </si>
  <si>
    <t>TCVN 6658:2000</t>
  </si>
  <si>
    <t>2NM8</t>
  </si>
  <si>
    <t>Tổng dầu, mỡ</t>
  </si>
  <si>
    <t>SMEWW 5520.B:2012</t>
  </si>
  <si>
    <t>2NM9a1</t>
  </si>
  <si>
    <t>Coliform</t>
  </si>
  <si>
    <t xml:space="preserve"> (TCVN 6187-1:2009)</t>
  </si>
  <si>
    <t>2NM9b1</t>
  </si>
  <si>
    <t xml:space="preserve">E.Coli </t>
  </si>
  <si>
    <t>(TCVN 6187-1:2009)</t>
  </si>
  <si>
    <t>2NM10</t>
  </si>
  <si>
    <t>Tổng cacbon hữu cơ (TOC)</t>
  </si>
  <si>
    <t>TCVN 6634:2000</t>
  </si>
  <si>
    <t>2NM11</t>
  </si>
  <si>
    <t>Hóa chất BVTV nhóm Clo hữu cơ</t>
  </si>
  <si>
    <t>EPA Method 8270D</t>
  </si>
  <si>
    <t>2NM12</t>
  </si>
  <si>
    <t>Hóa chất BVTV nhóm Photpho hữu cơ</t>
  </si>
  <si>
    <t>2NM13</t>
  </si>
  <si>
    <t>Xyanua (CN )</t>
  </si>
  <si>
    <t>TCVN 6181:1996</t>
  </si>
  <si>
    <t>2NM14</t>
  </si>
  <si>
    <t>Chất hoạt động bề mặt</t>
  </si>
  <si>
    <t>TCVN 6622-1:2009</t>
  </si>
  <si>
    <t>2NM15</t>
  </si>
  <si>
    <t>Phenol</t>
  </si>
  <si>
    <t>SMEWW 5530C:2012</t>
  </si>
  <si>
    <t>2NM16</t>
  </si>
  <si>
    <t>Phân tích đồng thời các kim loại</t>
  </si>
  <si>
    <t>TCVN 6665:2011</t>
  </si>
  <si>
    <t>HOẠT ĐỘNG QUAN TRẮC MÔI TRƯỜNG NƯỚC MẶT LỤC ĐỊA</t>
  </si>
  <si>
    <t>2Đ1a</t>
  </si>
  <si>
    <t>SMEWW 4500-Cl.B: 2012</t>
  </si>
  <si>
    <t>2Đ1b</t>
  </si>
  <si>
    <t>TCVN 6656: 2000</t>
  </si>
  <si>
    <t>2Đ1c</t>
  </si>
  <si>
    <t>SMEWW 4500.HCO3:2012</t>
  </si>
  <si>
    <t>2Đ1đ</t>
  </si>
  <si>
    <t>TCVN 8660: 2011</t>
  </si>
  <si>
    <t>2Đ1h</t>
  </si>
  <si>
    <t>TCVN 6498:1999</t>
  </si>
  <si>
    <t>2Đ1k</t>
  </si>
  <si>
    <t xml:space="preserve"> TCVN 8940 : 2011</t>
  </si>
  <si>
    <t>2Đ1m</t>
  </si>
  <si>
    <t>Tổng các bon hữu cơ</t>
  </si>
  <si>
    <t>TCVN 6644:2000</t>
  </si>
  <si>
    <t>2Đ2a</t>
  </si>
  <si>
    <t>EPA 3050b
TCVN 6196-1996</t>
  </si>
  <si>
    <t>2Đ2b</t>
  </si>
  <si>
    <t>2Đ2c</t>
  </si>
  <si>
    <t>TCVN 5254-1990</t>
  </si>
  <si>
    <t>2Đ2d</t>
  </si>
  <si>
    <t>2Đ2đ</t>
  </si>
  <si>
    <t>TCVN 4403 : 2011</t>
  </si>
  <si>
    <t>2Đ2e</t>
  </si>
  <si>
    <t xml:space="preserve"> TCVN 4618-1988</t>
  </si>
  <si>
    <t>2Đ2g</t>
  </si>
  <si>
    <t>SMEWW 3113.B</t>
  </si>
  <si>
    <t>TCVN 6649-2000
TCVN 6496: 2009</t>
  </si>
  <si>
    <t>Cd</t>
  </si>
  <si>
    <t>2Đ2k1</t>
  </si>
  <si>
    <t>2Đ2k2</t>
  </si>
  <si>
    <t>2Đ2l1</t>
  </si>
  <si>
    <t>Kim loại  (Fe)</t>
  </si>
  <si>
    <t>2Đ2l2</t>
  </si>
  <si>
    <t>Kim loại  (Cu)</t>
  </si>
  <si>
    <t>2Đ2l3</t>
  </si>
  <si>
    <t>Kim loại  (Mn)</t>
  </si>
  <si>
    <t>2Đ2l4</t>
  </si>
  <si>
    <t>Kim loại  (Zn)</t>
  </si>
  <si>
    <t>2Đ2l5</t>
  </si>
  <si>
    <t>Kim loại  (Cr)</t>
  </si>
  <si>
    <t>2Đ2l6</t>
  </si>
  <si>
    <t>Kim loại  (Ni)</t>
  </si>
  <si>
    <t>2Đ3a</t>
  </si>
  <si>
    <t>Thuốc BVTV nhóm Clo hữu cơ</t>
  </si>
  <si>
    <t>TCVN 8061:2009</t>
  </si>
  <si>
    <t>2Đ3b</t>
  </si>
  <si>
    <t>Thuốc BVTV nhóm photpho hữu cơ</t>
  </si>
  <si>
    <t>TCVN 8062:2009</t>
  </si>
  <si>
    <t>2Đ4</t>
  </si>
  <si>
    <t>Thuốc BVTV nhóm Pyrethroid</t>
  </si>
  <si>
    <t>2Đ5</t>
  </si>
  <si>
    <t>PCBs</t>
  </si>
  <si>
    <t>2Đ6</t>
  </si>
  <si>
    <t>Phân tích đồng thời Kim loại</t>
  </si>
  <si>
    <t>TCVN  8246: 2009</t>
  </si>
  <si>
    <t>HOẠT ĐỘNG QUAN TRẮC MÔI TRƯỜNG ĐẤT</t>
  </si>
  <si>
    <t>1NN1a</t>
  </si>
  <si>
    <t>1NN1b</t>
  </si>
  <si>
    <t>pH</t>
  </si>
  <si>
    <t>1NN2</t>
  </si>
  <si>
    <t>1NN3a</t>
  </si>
  <si>
    <t>TCVN 6184:2008;</t>
  </si>
  <si>
    <t>1NN3b</t>
  </si>
  <si>
    <t>Độ dẫn điện (EC)</t>
  </si>
  <si>
    <t>1NN3c</t>
  </si>
  <si>
    <t>Thế Ôxy hóa khử (ORP)</t>
  </si>
  <si>
    <t>1NN3d</t>
  </si>
  <si>
    <t>1NN4</t>
  </si>
  <si>
    <t>Lấy mẫu, phân tích đồng thời: Nhiệt độ, pH, Oxy hòa tan (DO), Độ đục, Độ dẫn điện (EC), Thế Oxy hóa khử (ORP),Tổng chất rắn hòa tan (TDS)</t>
  </si>
  <si>
    <t>2NN5a</t>
  </si>
  <si>
    <t>Chất rắn lơ lửng (SS)</t>
  </si>
  <si>
    <t>2NN5b</t>
  </si>
  <si>
    <t>Chất rắn tổng số (TS)</t>
  </si>
  <si>
    <t>SMEWW 2540.D:2012</t>
  </si>
  <si>
    <t>2NN6</t>
  </si>
  <si>
    <t>TCVN 6624:1996</t>
  </si>
  <si>
    <t>2NN7a</t>
  </si>
  <si>
    <t>Chỉ số Permanganat</t>
  </si>
  <si>
    <t>TCVN 6186:1996</t>
  </si>
  <si>
    <t>2NN7b</t>
  </si>
  <si>
    <t>2NN7c</t>
  </si>
  <si>
    <t>2NN7d</t>
  </si>
  <si>
    <t>2NN7đ</t>
  </si>
  <si>
    <t>2NN7e</t>
  </si>
  <si>
    <t>2NN7f</t>
  </si>
  <si>
    <t>2NN7g</t>
  </si>
  <si>
    <t>SMEWW 4500-SiO2:2012</t>
  </si>
  <si>
    <t>2NN7h</t>
  </si>
  <si>
    <t>2NN7i</t>
  </si>
  <si>
    <t>2NN7k</t>
  </si>
  <si>
    <t>2NN7l</t>
  </si>
  <si>
    <t>2NN7m1</t>
  </si>
  <si>
    <t>2NN7m2</t>
  </si>
  <si>
    <t>2NN7n1</t>
  </si>
  <si>
    <t>2NN7n2</t>
  </si>
  <si>
    <t>Kim loại nặng (Se)</t>
  </si>
  <si>
    <t>2NN7n3</t>
  </si>
  <si>
    <t>2NN7o</t>
  </si>
  <si>
    <t>Sulfua</t>
  </si>
  <si>
    <t>SMEWW 4500.S2-.D:2012</t>
  </si>
  <si>
    <t>2NN7p1</t>
  </si>
  <si>
    <t>2NN7p2</t>
  </si>
  <si>
    <t>2NN7p3</t>
  </si>
  <si>
    <t>2NN7p4</t>
  </si>
  <si>
    <t>2NN7p5</t>
  </si>
  <si>
    <t>2NN7p6</t>
  </si>
  <si>
    <t>2NN8</t>
  </si>
  <si>
    <t>2NN9a1</t>
  </si>
  <si>
    <t xml:space="preserve">Coliform </t>
  </si>
  <si>
    <t>TCVN 6187-1:2009</t>
  </si>
  <si>
    <t>2NN9a2</t>
  </si>
  <si>
    <t>2NN9b1</t>
  </si>
  <si>
    <t xml:space="preserve">E.coli </t>
  </si>
  <si>
    <t>TCVN 6187-2:2009</t>
  </si>
  <si>
    <t>2NN9b2</t>
  </si>
  <si>
    <t>2NN10</t>
  </si>
  <si>
    <t>2NN11</t>
  </si>
  <si>
    <t>Thuốc BVTV nhóm Phot pho hữu cơ</t>
  </si>
  <si>
    <t>2NN12</t>
  </si>
  <si>
    <t>2NN13</t>
  </si>
  <si>
    <t>HOẠT ĐỘNG QUAN TRẮC MÔI TRƯỜNG NƯỚC DƯỚI ĐẤT</t>
  </si>
  <si>
    <t>1MA1a</t>
  </si>
  <si>
    <t>1MA1b</t>
  </si>
  <si>
    <t>1MA2a</t>
  </si>
  <si>
    <t>1MA2b</t>
  </si>
  <si>
    <t>1MA2c</t>
  </si>
  <si>
    <t>TCVN 6184:2008</t>
  </si>
  <si>
    <t>1MA2d</t>
  </si>
  <si>
    <t xml:space="preserve"> Tổng chất rắn hòa tan (TDS)</t>
  </si>
  <si>
    <t>1MA2đ</t>
  </si>
  <si>
    <t>Hàm lượng ôxi hòa tan (DO)</t>
  </si>
  <si>
    <t>1MA3</t>
  </si>
  <si>
    <t>2MA4a</t>
  </si>
  <si>
    <t>2MA4b</t>
  </si>
  <si>
    <t>2MA4c</t>
  </si>
  <si>
    <t>2MA4d</t>
  </si>
  <si>
    <t>2MA4e</t>
  </si>
  <si>
    <t>2MA4f</t>
  </si>
  <si>
    <t>2MA5a</t>
  </si>
  <si>
    <t>SMEWW 3500-Na:2012</t>
  </si>
  <si>
    <t>2MA5b</t>
  </si>
  <si>
    <t>2MA5c</t>
  </si>
  <si>
    <t>SMEWW 3500-K:2012</t>
  </si>
  <si>
    <t>2MA5d</t>
  </si>
  <si>
    <t>TCVN 6196:1996</t>
  </si>
  <si>
    <t>2MA5e</t>
  </si>
  <si>
    <t>2MA5f1</t>
  </si>
  <si>
    <t>2MA5f2</t>
  </si>
  <si>
    <t>2MA5g1</t>
  </si>
  <si>
    <t>2MA5g2</t>
  </si>
  <si>
    <t>2MA5h1</t>
  </si>
  <si>
    <t>2MA5h2</t>
  </si>
  <si>
    <t>2MA5h3</t>
  </si>
  <si>
    <t>2MA5h4</t>
  </si>
  <si>
    <t>2MA5h5</t>
  </si>
  <si>
    <t>2MA5h6</t>
  </si>
  <si>
    <t>2MA6a</t>
  </si>
  <si>
    <t>Phân tich đồng thời các Kim loại</t>
  </si>
  <si>
    <t>2MA6b</t>
  </si>
  <si>
    <t>TCVN 6494 -1:2011</t>
  </si>
  <si>
    <t>HOẠT ĐỘNG QUAN TRẮC MÔI TRƯỜNG NƯỚC MƯA</t>
  </si>
  <si>
    <t>I</t>
  </si>
  <si>
    <t>Hoạt động lấy mẫu và quan trắc hiện trường nước biển ven bờ</t>
  </si>
  <si>
    <t>Đo quan trắc hiện trường</t>
  </si>
  <si>
    <t>1NB1a</t>
  </si>
  <si>
    <t>Nhiệt độ, độ ẩm không khí</t>
  </si>
  <si>
    <t>QCVN 46:2012</t>
  </si>
  <si>
    <t>1NB1b</t>
  </si>
  <si>
    <t>Độ ẩm không khí</t>
  </si>
  <si>
    <t>1NB2</t>
  </si>
  <si>
    <t>1NB3</t>
  </si>
  <si>
    <t>Sóng</t>
  </si>
  <si>
    <t>94TCN6:2001</t>
  </si>
  <si>
    <t>1NB4</t>
  </si>
  <si>
    <t>Tốc độ dòng chảy tầng mặt</t>
  </si>
  <si>
    <t>1NB5</t>
  </si>
  <si>
    <t>Nhiệt độ nước biển</t>
  </si>
  <si>
    <t>1NB6</t>
  </si>
  <si>
    <t>Độ muối</t>
  </si>
  <si>
    <t>SMEWW 2520:2012</t>
  </si>
  <si>
    <t>1NB7</t>
  </si>
  <si>
    <t>TCVN 6184:2008
SMEWW 2130B:2012</t>
  </si>
  <si>
    <t>1NB8</t>
  </si>
  <si>
    <t>Độ trong suốt</t>
  </si>
  <si>
    <t>TCVN 5501:1991</t>
  </si>
  <si>
    <t>1NB9</t>
  </si>
  <si>
    <t>Độ màu</t>
  </si>
  <si>
    <t>SMEWW 2120B:2012</t>
  </si>
  <si>
    <t>1NB10</t>
  </si>
  <si>
    <t>1NB11</t>
  </si>
  <si>
    <t xml:space="preserve"> Ôxy hòa tan (DO) </t>
  </si>
  <si>
    <t>1NB12</t>
  </si>
  <si>
    <t xml:space="preserve"> Độ dẫn điện (EC) </t>
  </si>
  <si>
    <t>1NB13</t>
  </si>
  <si>
    <t xml:space="preserve"> Tổng chất rắn hòa tan (TDS) </t>
  </si>
  <si>
    <t>1NB14</t>
  </si>
  <si>
    <t>Lấy mẫu</t>
  </si>
  <si>
    <t>TCVN 5988:1995;
TCVN 6179:1996</t>
  </si>
  <si>
    <t>1NB15</t>
  </si>
  <si>
    <t>3NB15a</t>
  </si>
  <si>
    <t>3NB15b</t>
  </si>
  <si>
    <t>SMEWW 4500.NO3.E: 2012</t>
  </si>
  <si>
    <t>3NB15c</t>
  </si>
  <si>
    <t>3NB15d</t>
  </si>
  <si>
    <t>3NB15đ</t>
  </si>
  <si>
    <t>3NB15e</t>
  </si>
  <si>
    <t xml:space="preserve">Tổng N </t>
  </si>
  <si>
    <t>3NB15f</t>
  </si>
  <si>
    <t xml:space="preserve">Tổng P </t>
  </si>
  <si>
    <t>3NB15g</t>
  </si>
  <si>
    <t>3NB15h</t>
  </si>
  <si>
    <t>COD</t>
  </si>
  <si>
    <t>1NB16a</t>
  </si>
  <si>
    <t>3NB16a</t>
  </si>
  <si>
    <t xml:space="preserve"> SMEWW 5210B:2012</t>
  </si>
  <si>
    <t>1NB16b</t>
  </si>
  <si>
    <t>3NB16b</t>
  </si>
  <si>
    <t xml:space="preserve">SS </t>
  </si>
  <si>
    <t>SMEWW 2540D:2012</t>
  </si>
  <si>
    <t>1NB17a</t>
  </si>
  <si>
    <t>3NB17a</t>
  </si>
  <si>
    <t>1NB17b</t>
  </si>
  <si>
    <t>3NB17b</t>
  </si>
  <si>
    <t>TCVN 6187-1:2009;</t>
  </si>
  <si>
    <t>1NB18</t>
  </si>
  <si>
    <t>3NB18a1</t>
  </si>
  <si>
    <t>Fecal Coliform</t>
  </si>
  <si>
    <t>3NB18a2</t>
  </si>
  <si>
    <t>E.coli</t>
  </si>
  <si>
    <t>3NB18a3</t>
  </si>
  <si>
    <t>Chlorophyll a</t>
  </si>
  <si>
    <t>APHA10200:1995</t>
  </si>
  <si>
    <t>1NB19a</t>
  </si>
  <si>
    <t>3NB19a</t>
  </si>
  <si>
    <t>Chlorophyll b</t>
  </si>
  <si>
    <t>1NB19b</t>
  </si>
  <si>
    <t>3NB19b</t>
  </si>
  <si>
    <t>Chlorophyll c</t>
  </si>
  <si>
    <t>1NB19c</t>
  </si>
  <si>
    <t>3NB19c</t>
  </si>
  <si>
    <t>SMEWW 4500.CN:2012</t>
  </si>
  <si>
    <t>1NB20</t>
  </si>
  <si>
    <t>3NB20</t>
  </si>
  <si>
    <t>Kim loại nặng Pb</t>
  </si>
  <si>
    <t>1NB21</t>
  </si>
  <si>
    <t>3NB21a1</t>
  </si>
  <si>
    <t>Kim loại nặng Cd</t>
  </si>
  <si>
    <t>3NB21a2</t>
  </si>
  <si>
    <t>Kim loại nặng As</t>
  </si>
  <si>
    <t>3NB21b1</t>
  </si>
  <si>
    <t>Kim loại nặng Hg</t>
  </si>
  <si>
    <t>3NB21b2</t>
  </si>
  <si>
    <t>Kim loại Fe</t>
  </si>
  <si>
    <t>3NB21c1</t>
  </si>
  <si>
    <t>Kim loại Cu</t>
  </si>
  <si>
    <t>3NB21c2</t>
  </si>
  <si>
    <t>Kim loại Cr</t>
  </si>
  <si>
    <t>3NB21c3</t>
  </si>
  <si>
    <t>Kim loại Zn</t>
  </si>
  <si>
    <t>3NB21c4</t>
  </si>
  <si>
    <t>Kim loại Mn</t>
  </si>
  <si>
    <t>3NB21c5</t>
  </si>
  <si>
    <t>Kim loại Ni</t>
  </si>
  <si>
    <t>3NB21c6</t>
  </si>
  <si>
    <t>Crom (III)</t>
  </si>
  <si>
    <t>3NB21c7</t>
  </si>
  <si>
    <t>Tổng dầu mỡ khoáng</t>
  </si>
  <si>
    <t>1NB22</t>
  </si>
  <si>
    <t>3NB22</t>
  </si>
  <si>
    <t xml:space="preserve">Phenol </t>
  </si>
  <si>
    <t>SMEWW 5530B.C:2012</t>
  </si>
  <si>
    <t>1NB23</t>
  </si>
  <si>
    <t>3NB23</t>
  </si>
  <si>
    <t>Hóa chất BVTV nhóm Clo</t>
  </si>
  <si>
    <t>1NB24a</t>
  </si>
  <si>
    <t>3NB24a</t>
  </si>
  <si>
    <t>Hóa chất BVTV nhóm Photpho</t>
  </si>
  <si>
    <t>1NB24b</t>
  </si>
  <si>
    <t>3NB24b</t>
  </si>
  <si>
    <t>1NB25a</t>
  </si>
  <si>
    <t>3NB25a</t>
  </si>
  <si>
    <t>3NB25b</t>
  </si>
  <si>
    <t>3NB25d</t>
  </si>
  <si>
    <t>1NB25b</t>
  </si>
  <si>
    <t>3NB25đ1</t>
  </si>
  <si>
    <t>3NB25đ2</t>
  </si>
  <si>
    <t>3NB25e1</t>
  </si>
  <si>
    <t>3NB25e2</t>
  </si>
  <si>
    <t>3NB25f1</t>
  </si>
  <si>
    <t>3NB25f2</t>
  </si>
  <si>
    <t>CN-</t>
  </si>
  <si>
    <t>1NB25c</t>
  </si>
  <si>
    <t>3NB25g</t>
  </si>
  <si>
    <t>1NB25d</t>
  </si>
  <si>
    <t>3NB25h</t>
  </si>
  <si>
    <t>Tỷ trọng</t>
  </si>
  <si>
    <t>3NB25i</t>
  </si>
  <si>
    <t>Chất hữu cơ</t>
  </si>
  <si>
    <t>1NB25e</t>
  </si>
  <si>
    <t>3NB25j</t>
  </si>
  <si>
    <t>1NB25f</t>
  </si>
  <si>
    <t>3NB25k</t>
  </si>
  <si>
    <t>3NB25l</t>
  </si>
  <si>
    <t>1NB25g</t>
  </si>
  <si>
    <t>3NB25m</t>
  </si>
  <si>
    <t>3NB25n</t>
  </si>
  <si>
    <t>1NB25h</t>
  </si>
  <si>
    <t>3NB25o</t>
  </si>
  <si>
    <t>Thực vật phù du, Tảo độc</t>
  </si>
  <si>
    <t>1NB26a</t>
  </si>
  <si>
    <t>3NB26a</t>
  </si>
  <si>
    <t>Động vật phù du, Động vật đáy</t>
  </si>
  <si>
    <t>1NB26b</t>
  </si>
  <si>
    <t>3NB26b</t>
  </si>
  <si>
    <t>1NB26c</t>
  </si>
  <si>
    <t>3NB26c</t>
  </si>
  <si>
    <t>3NB26d</t>
  </si>
  <si>
    <t>1NB26d</t>
  </si>
  <si>
    <t>3NB26đ1</t>
  </si>
  <si>
    <t>3NB26đ2</t>
  </si>
  <si>
    <t>3NB26e1</t>
  </si>
  <si>
    <t>3NB26e2</t>
  </si>
  <si>
    <t>3NB26f2</t>
  </si>
  <si>
    <t>Kim loại Mg</t>
  </si>
  <si>
    <t>3NB26f3</t>
  </si>
  <si>
    <t>II</t>
  </si>
  <si>
    <t>Hoạt động quan trắc nước biển xa bờ</t>
  </si>
  <si>
    <t xml:space="preserve">Đo đạc quan trắc hiện trường </t>
  </si>
  <si>
    <t>2NB1a</t>
  </si>
  <si>
    <t>2NB1b</t>
  </si>
  <si>
    <t>2NB2</t>
  </si>
  <si>
    <t>2NB3</t>
  </si>
  <si>
    <t>2NB4</t>
  </si>
  <si>
    <t>2NB5</t>
  </si>
  <si>
    <t>2NB6</t>
  </si>
  <si>
    <t>2NB7</t>
  </si>
  <si>
    <t>2NB8</t>
  </si>
  <si>
    <t>2NB9</t>
  </si>
  <si>
    <t>2NB10</t>
  </si>
  <si>
    <t xml:space="preserve">pH </t>
  </si>
  <si>
    <t>2NB11</t>
  </si>
  <si>
    <t>2NB12</t>
  </si>
  <si>
    <t>2NB13</t>
  </si>
  <si>
    <t>2NB14</t>
  </si>
  <si>
    <t>Đo đồng thời: pH, DO, EC (Giá tính cho 1 mẫu)</t>
  </si>
  <si>
    <t>2NB15</t>
  </si>
  <si>
    <t>2NB16a</t>
  </si>
  <si>
    <t>2NB16b</t>
  </si>
  <si>
    <t>2NB17a</t>
  </si>
  <si>
    <t>2NB17b</t>
  </si>
  <si>
    <t>2NB18a1</t>
  </si>
  <si>
    <t>2NB18a2</t>
  </si>
  <si>
    <t>2NB18a3</t>
  </si>
  <si>
    <t>2NB18b1</t>
  </si>
  <si>
    <t>3NB18b1</t>
  </si>
  <si>
    <t>2NB18b2</t>
  </si>
  <si>
    <t>3NB18b2</t>
  </si>
  <si>
    <t>2NB18b3</t>
  </si>
  <si>
    <t>3NB18b3</t>
  </si>
  <si>
    <t>2NB19a</t>
  </si>
  <si>
    <t>2NB19b</t>
  </si>
  <si>
    <t>2NB19c</t>
  </si>
  <si>
    <t>2NB20</t>
  </si>
  <si>
    <t>2NB21</t>
  </si>
  <si>
    <t>2NB22</t>
  </si>
  <si>
    <t>2NB23</t>
  </si>
  <si>
    <t>2NB24a</t>
  </si>
  <si>
    <t>2NB25a</t>
  </si>
  <si>
    <t>2NB25b</t>
  </si>
  <si>
    <t>2NB25c</t>
  </si>
  <si>
    <t>2NB25d</t>
  </si>
  <si>
    <t>2NB25e</t>
  </si>
  <si>
    <t>2NB25f</t>
  </si>
  <si>
    <t>2NB25g</t>
  </si>
  <si>
    <t>2NB25h</t>
  </si>
  <si>
    <t>2NB26a</t>
  </si>
  <si>
    <t>2NB26b</t>
  </si>
  <si>
    <t>2NB26c</t>
  </si>
  <si>
    <t>2NB26d</t>
  </si>
  <si>
    <t>HOẠT ĐỘNG QUAN TRẮC MÔI TRƯỜNG NƯỚC BIỂN</t>
  </si>
  <si>
    <t>1PX1a1</t>
  </si>
  <si>
    <t>2PX1a1</t>
  </si>
  <si>
    <t>1PX1a2</t>
  </si>
  <si>
    <t>2PX1a2</t>
  </si>
  <si>
    <t>1PX1a3</t>
  </si>
  <si>
    <t>2PX1a3</t>
  </si>
  <si>
    <t>Hàm lượng Gama trong không khí</t>
  </si>
  <si>
    <t>1PX1b</t>
  </si>
  <si>
    <t>2PX1b</t>
  </si>
  <si>
    <t>Hàm lượng Radon trong không khí</t>
  </si>
  <si>
    <t>1PX1c</t>
  </si>
  <si>
    <t>2PX1c</t>
  </si>
  <si>
    <t>1PX1d</t>
  </si>
  <si>
    <t>2PX1d1</t>
  </si>
  <si>
    <t>2PX1d2</t>
  </si>
  <si>
    <t>1PX2a</t>
  </si>
  <si>
    <t>2PX2a</t>
  </si>
  <si>
    <t>1PX2b</t>
  </si>
  <si>
    <t>2PX2b1</t>
  </si>
  <si>
    <t>2PX2b2</t>
  </si>
  <si>
    <t>1PX3a1</t>
  </si>
  <si>
    <t>2PX3a1</t>
  </si>
  <si>
    <t>1PX3a2</t>
  </si>
  <si>
    <t>2PX3a2</t>
  </si>
  <si>
    <t>1PX3a3</t>
  </si>
  <si>
    <t>2PX3a3</t>
  </si>
  <si>
    <t>1PX4a1</t>
  </si>
  <si>
    <t>2PX4a1</t>
  </si>
  <si>
    <t>1PX4a2</t>
  </si>
  <si>
    <t>2PX4a2</t>
  </si>
  <si>
    <t>1PX4a3</t>
  </si>
  <si>
    <t>2PX4a3</t>
  </si>
  <si>
    <t>1PX4a4</t>
  </si>
  <si>
    <t>2PX4a4</t>
  </si>
  <si>
    <t>Hàm lượng Randon trong nước</t>
  </si>
  <si>
    <t>1PX4b</t>
  </si>
  <si>
    <t>2PX4b</t>
  </si>
  <si>
    <t>1PX4c</t>
  </si>
  <si>
    <t>2PX4c1</t>
  </si>
  <si>
    <t>2PX4c2</t>
  </si>
  <si>
    <t>1PX5a1</t>
  </si>
  <si>
    <t>2PX5a1</t>
  </si>
  <si>
    <t>1PX5a2</t>
  </si>
  <si>
    <t>2PX5a2</t>
  </si>
  <si>
    <t>1PX5a3</t>
  </si>
  <si>
    <t>2PX5a3</t>
  </si>
  <si>
    <t>1PX5b</t>
  </si>
  <si>
    <t>2PX5b1</t>
  </si>
  <si>
    <t>2PX5b2</t>
  </si>
  <si>
    <t>HOẠT ĐỘNG QUAN TRẮC MÔI TRƯỜNG PHÓNG XẠ</t>
  </si>
  <si>
    <t>Các thông số khí tượng</t>
  </si>
  <si>
    <t>1KT1a</t>
  </si>
  <si>
    <t>1KT1b</t>
  </si>
  <si>
    <t>Vận tốc gió</t>
  </si>
  <si>
    <t>1KT2a</t>
  </si>
  <si>
    <t xml:space="preserve">Hướng gió </t>
  </si>
  <si>
    <t>1KT2b</t>
  </si>
  <si>
    <t>1KT3</t>
  </si>
  <si>
    <t xml:space="preserve">Các thông số khí thải </t>
  </si>
  <si>
    <t>Các thông số đo tại hiện trường</t>
  </si>
  <si>
    <t>Sử dụng thiết bị đo trực tiếp</t>
  </si>
  <si>
    <t>1KT4</t>
  </si>
  <si>
    <t xml:space="preserve">Vận tốc </t>
  </si>
  <si>
    <t>US-EPA Method 2</t>
  </si>
  <si>
    <t>1KT5</t>
  </si>
  <si>
    <t xml:space="preserve">Hàm ẩm </t>
  </si>
  <si>
    <t>US-EPA Method 3</t>
  </si>
  <si>
    <t>1KT6</t>
  </si>
  <si>
    <t>Khối lượng mol phân tử khí khô</t>
  </si>
  <si>
    <t>US-EPA Method 4</t>
  </si>
  <si>
    <t>1KT7</t>
  </si>
  <si>
    <t xml:space="preserve">Áp suất khí thải </t>
  </si>
  <si>
    <t>1KT8</t>
  </si>
  <si>
    <t>1KT9a</t>
  </si>
  <si>
    <t xml:space="preserve"> Khí CO</t>
  </si>
  <si>
    <t>1KT9b</t>
  </si>
  <si>
    <t xml:space="preserve"> Khí NO</t>
  </si>
  <si>
    <t>1KT9c</t>
  </si>
  <si>
    <t>1KT9d</t>
  </si>
  <si>
    <t>1KT9đ</t>
  </si>
  <si>
    <t>Lấy mẫu ngoài hiện trường</t>
  </si>
  <si>
    <t xml:space="preserve"> Khí NOx</t>
  </si>
  <si>
    <t>USEPA method 7</t>
  </si>
  <si>
    <t>1KT9e</t>
  </si>
  <si>
    <t>2KT9b</t>
  </si>
  <si>
    <t>USEPA method 6</t>
  </si>
  <si>
    <t>1KT9f</t>
  </si>
  <si>
    <t>2KT9c</t>
  </si>
  <si>
    <t>Khí CO</t>
  </si>
  <si>
    <t>TCVN 7242:2003</t>
  </si>
  <si>
    <t>1KT9g</t>
  </si>
  <si>
    <t>2KT9a</t>
  </si>
  <si>
    <t xml:space="preserve">Bụi tổng số (TSP) </t>
  </si>
  <si>
    <t>USEPA method 5</t>
  </si>
  <si>
    <t>1KT10a</t>
  </si>
  <si>
    <t>2KT10a</t>
  </si>
  <si>
    <t>USEPA method 201</t>
  </si>
  <si>
    <t>1KT10b</t>
  </si>
  <si>
    <t>HCl</t>
  </si>
  <si>
    <t>USEPA method 26
TCVN 7244:2003</t>
  </si>
  <si>
    <t>1KT11a</t>
  </si>
  <si>
    <t>2KT11a</t>
  </si>
  <si>
    <t>HF</t>
  </si>
  <si>
    <t>2KT11b</t>
  </si>
  <si>
    <t>1KT11c</t>
  </si>
  <si>
    <t>2KT11c</t>
  </si>
  <si>
    <t>Kim loại Pb</t>
  </si>
  <si>
    <t>USEPA method 29</t>
  </si>
  <si>
    <t>1KT12a1</t>
  </si>
  <si>
    <t>2KT12a1</t>
  </si>
  <si>
    <t xml:space="preserve">Kim loại Cd </t>
  </si>
  <si>
    <t>1KT12a2</t>
  </si>
  <si>
    <t>2KT12a2</t>
  </si>
  <si>
    <t>Kim loại As</t>
  </si>
  <si>
    <t>1KT12b1</t>
  </si>
  <si>
    <t>2KT12b1</t>
  </si>
  <si>
    <t>Kim loại Sb</t>
  </si>
  <si>
    <t>1KT12b2</t>
  </si>
  <si>
    <t>2KT12b3</t>
  </si>
  <si>
    <t>Kim loại Se</t>
  </si>
  <si>
    <t>1KT12b3</t>
  </si>
  <si>
    <t>2KT12b2</t>
  </si>
  <si>
    <t>Kim loại Hg</t>
  </si>
  <si>
    <t>USEPA Method 30B
USEPA method 29</t>
  </si>
  <si>
    <t>1KT12b4</t>
  </si>
  <si>
    <t>2KT12b4</t>
  </si>
  <si>
    <t>Kim loại  Cu</t>
  </si>
  <si>
    <t>1KT12c1</t>
  </si>
  <si>
    <t>2KT12c1</t>
  </si>
  <si>
    <t>Kim loại  Cr</t>
  </si>
  <si>
    <t>1KT12c2</t>
  </si>
  <si>
    <t>2KT12c2</t>
  </si>
  <si>
    <t xml:space="preserve">Kim loại  Mn </t>
  </si>
  <si>
    <t>1KT12c3</t>
  </si>
  <si>
    <t>2KT12c4</t>
  </si>
  <si>
    <t xml:space="preserve">Kim loại  Zn </t>
  </si>
  <si>
    <t>1KT12c4</t>
  </si>
  <si>
    <t>2KT12c3</t>
  </si>
  <si>
    <t>Kim loại  Ni</t>
  </si>
  <si>
    <t>1KT12c5</t>
  </si>
  <si>
    <t>2KT12c5</t>
  </si>
  <si>
    <t>Hg (method 30B)</t>
  </si>
  <si>
    <t>1KT12d</t>
  </si>
  <si>
    <t>2KT12d</t>
  </si>
  <si>
    <t xml:space="preserve">Hợp chất hữu cơ </t>
  </si>
  <si>
    <t>USEPA Method 18</t>
  </si>
  <si>
    <t>1KT13a</t>
  </si>
  <si>
    <t>2KT13a</t>
  </si>
  <si>
    <t>Tổng các  hợp chất hữu cơ không bao gồm Metan (TGNMO)</t>
  </si>
  <si>
    <t>USEPA method 25</t>
  </si>
  <si>
    <t>1KT13b</t>
  </si>
  <si>
    <t>2KT13b</t>
  </si>
  <si>
    <t>2KT14</t>
  </si>
  <si>
    <t>Các đặc tính nguồn thải</t>
  </si>
  <si>
    <t>Chiều cao nguồn thải</t>
  </si>
  <si>
    <t>1KT15a</t>
  </si>
  <si>
    <t>Đường kính trong miệng ống khói</t>
  </si>
  <si>
    <t>1KT15b</t>
  </si>
  <si>
    <t xml:space="preserve">Lưu lượng khí thải </t>
  </si>
  <si>
    <t>1KT16</t>
  </si>
  <si>
    <t>HOẠT ĐỘNG QUAN TRẮC MÔI TRƯỜNG KHÍ THẢI</t>
  </si>
  <si>
    <t>TCVN 4557:1988
SMEWW 2550B:2012</t>
  </si>
  <si>
    <t>1NT1</t>
  </si>
  <si>
    <t>TCVN 6492:2011
(ISO 10523:2008)</t>
  </si>
  <si>
    <t>1NT2</t>
  </si>
  <si>
    <t>Vận tốc</t>
  </si>
  <si>
    <t>Đo bằng máy đo vận tốc</t>
  </si>
  <si>
    <t>1NT3</t>
  </si>
  <si>
    <t>1NT4a</t>
  </si>
  <si>
    <t xml:space="preserve"> Độ màu</t>
  </si>
  <si>
    <t>1NT4b</t>
  </si>
  <si>
    <t>SMEWW 5210B: 2012</t>
  </si>
  <si>
    <t>1NT5a</t>
  </si>
  <si>
    <t>2NT5a</t>
  </si>
  <si>
    <t>Nhu cầu oxy hoá học (COD)</t>
  </si>
  <si>
    <t>TCVN 6491-1999</t>
  </si>
  <si>
    <t>1NT5b</t>
  </si>
  <si>
    <t>2NT5b</t>
  </si>
  <si>
    <t>TCVN 6625-2000</t>
  </si>
  <si>
    <t>1NT6</t>
  </si>
  <si>
    <t>2NT6</t>
  </si>
  <si>
    <t>TCVN 6187-1-2009</t>
  </si>
  <si>
    <t>1NT7a</t>
  </si>
  <si>
    <t>2NT7a1</t>
  </si>
  <si>
    <t>E.Coli</t>
  </si>
  <si>
    <t>TCVN 6187-2- 2009</t>
  </si>
  <si>
    <t>1NT7b</t>
  </si>
  <si>
    <t>2NT7b1</t>
  </si>
  <si>
    <t>Tổng dầu, mỡ khoáng</t>
  </si>
  <si>
    <t>SMEWW 5520B,C: 2012</t>
  </si>
  <si>
    <t>1NT8</t>
  </si>
  <si>
    <t>2NT8</t>
  </si>
  <si>
    <t>TCVN 6181: 1996</t>
  </si>
  <si>
    <t>1NT9</t>
  </si>
  <si>
    <t>2NT9</t>
  </si>
  <si>
    <t>TCVN 6202: 2008</t>
  </si>
  <si>
    <t>1NT10a</t>
  </si>
  <si>
    <t>2NT10a</t>
  </si>
  <si>
    <t>1NT10b</t>
  </si>
  <si>
    <t>2NT10b</t>
  </si>
  <si>
    <t>TCVN 6179-1:1996</t>
  </si>
  <si>
    <t>1NT10c</t>
  </si>
  <si>
    <t>2NT10c</t>
  </si>
  <si>
    <t>SMEWW 4500.S2-.D: 2012</t>
  </si>
  <si>
    <t>1NT10d</t>
  </si>
  <si>
    <t>2NT10d</t>
  </si>
  <si>
    <t>1NT10đ</t>
  </si>
  <si>
    <t>2NT10đ</t>
  </si>
  <si>
    <t>SMEWW 4500.NO3.B:2012</t>
  </si>
  <si>
    <t>1NT10e</t>
  </si>
  <si>
    <t>2NT10e</t>
  </si>
  <si>
    <t>USEPA 375.4</t>
  </si>
  <si>
    <t>1NT10f</t>
  </si>
  <si>
    <t>2NT10f</t>
  </si>
  <si>
    <t>TCVN 6202:1996</t>
  </si>
  <si>
    <t>1NT10g</t>
  </si>
  <si>
    <t>2NT10g</t>
  </si>
  <si>
    <t>1NT10h</t>
  </si>
  <si>
    <t>2NT10h</t>
  </si>
  <si>
    <t>SMEWW 4500.Cl.B: 2012</t>
  </si>
  <si>
    <t>1NT10i</t>
  </si>
  <si>
    <t>2NT10i</t>
  </si>
  <si>
    <t>TCVN 6225-3: 2011</t>
  </si>
  <si>
    <t>1NT10j</t>
  </si>
  <si>
    <t>2NT10j</t>
  </si>
  <si>
    <t xml:space="preserve">Kim loại nặng (Pb) </t>
  </si>
  <si>
    <t>SMEWW 3113.B: 2012</t>
  </si>
  <si>
    <t>1NT10k1</t>
  </si>
  <si>
    <t>2NT10k1</t>
  </si>
  <si>
    <t xml:space="preserve">Kim loại nặng (Cd) </t>
  </si>
  <si>
    <t>1NT10k2</t>
  </si>
  <si>
    <t>2NT10k2</t>
  </si>
  <si>
    <t>SMEWW 3114.B: 2012</t>
  </si>
  <si>
    <t>1NT10l1</t>
  </si>
  <si>
    <t>2NT10l1</t>
  </si>
  <si>
    <t>1NT10l2</t>
  </si>
  <si>
    <t>2NT10l2</t>
  </si>
  <si>
    <t>SMEWW 3111.B: 2012</t>
  </si>
  <si>
    <t>1NT10m1</t>
  </si>
  <si>
    <t>2NT10m1</t>
  </si>
  <si>
    <t>1NT10m2</t>
  </si>
  <si>
    <t>2NT10m2</t>
  </si>
  <si>
    <t>1NT10m3</t>
  </si>
  <si>
    <t>2NT10m3</t>
  </si>
  <si>
    <t>1NT10m4</t>
  </si>
  <si>
    <t>2NT10m4</t>
  </si>
  <si>
    <t>1NT10m5</t>
  </si>
  <si>
    <t>2NT10m5</t>
  </si>
  <si>
    <t>1NT10m6</t>
  </si>
  <si>
    <t>2NT10m6</t>
  </si>
  <si>
    <t>SMEWW 5530.C:2012</t>
  </si>
  <si>
    <t>1NT11</t>
  </si>
  <si>
    <t>2NT11</t>
  </si>
  <si>
    <t>TCVN6622-1:2000</t>
  </si>
  <si>
    <t>1NT12</t>
  </si>
  <si>
    <t>2NT12</t>
  </si>
  <si>
    <t>HCBVTV clo hữu cơ</t>
  </si>
  <si>
    <t>USEPA 8270D</t>
  </si>
  <si>
    <t>1NT13a</t>
  </si>
  <si>
    <t>2NT13a</t>
  </si>
  <si>
    <t>HCBVTV phot pho hữu cơ</t>
  </si>
  <si>
    <t>1NT13b</t>
  </si>
  <si>
    <t>2NT13b</t>
  </si>
  <si>
    <t>1NT13c</t>
  </si>
  <si>
    <t>2NT13c</t>
  </si>
  <si>
    <t>Phân tích đồng thời các kim loại ( giá tính cho 01 mẫu)</t>
  </si>
  <si>
    <t>TCVN 6665: 2011</t>
  </si>
  <si>
    <t>2NT14</t>
  </si>
  <si>
    <t>HOẠT ĐỘNG QUAN TRẮC MÔI TRƯỜNG NƯỚC THẢI</t>
  </si>
  <si>
    <t>1TT1</t>
  </si>
  <si>
    <t>2TT1</t>
  </si>
  <si>
    <t>Tổng các bon  hữu cơ</t>
  </si>
  <si>
    <t>1TT2</t>
  </si>
  <si>
    <t>2TT2</t>
  </si>
  <si>
    <t>Dầu mỡ</t>
  </si>
  <si>
    <t>1TT3</t>
  </si>
  <si>
    <t>2TT3</t>
  </si>
  <si>
    <t>1TT4</t>
  </si>
  <si>
    <t>2TT4</t>
  </si>
  <si>
    <t>1TT5a</t>
  </si>
  <si>
    <t>2TT5a</t>
  </si>
  <si>
    <t>1TT5b</t>
  </si>
  <si>
    <t>2TT5b</t>
  </si>
  <si>
    <t>1TT5c</t>
  </si>
  <si>
    <t>2TT5c</t>
  </si>
  <si>
    <t>KLN (Pb)</t>
  </si>
  <si>
    <t>1TT5d1</t>
  </si>
  <si>
    <t>2TT5d1</t>
  </si>
  <si>
    <t>KLN (Cd)</t>
  </si>
  <si>
    <t>1TT5d2</t>
  </si>
  <si>
    <t>2TT5d2</t>
  </si>
  <si>
    <t>KLN ( As)</t>
  </si>
  <si>
    <t>1TT5đ1</t>
  </si>
  <si>
    <t>2TT5đ1</t>
  </si>
  <si>
    <t>KLN (Hg)</t>
  </si>
  <si>
    <t>1TT5đ2</t>
  </si>
  <si>
    <t>2TT5đ2</t>
  </si>
  <si>
    <t>KLN (Zn)</t>
  </si>
  <si>
    <t>1TT5e1</t>
  </si>
  <si>
    <t>2TT5e1</t>
  </si>
  <si>
    <t>KLN (Cu)</t>
  </si>
  <si>
    <t>1TT5e2</t>
  </si>
  <si>
    <t>2TT5e2</t>
  </si>
  <si>
    <t>KLN (Cr)</t>
  </si>
  <si>
    <t>1TT5e3</t>
  </si>
  <si>
    <t>2TT5e3</t>
  </si>
  <si>
    <t>KLN (Mn)</t>
  </si>
  <si>
    <t>1TT5e4</t>
  </si>
  <si>
    <t>2TT5e4</t>
  </si>
  <si>
    <t>KLN (Ni)</t>
  </si>
  <si>
    <t>1TT5e5</t>
  </si>
  <si>
    <t>2TT5e5</t>
  </si>
  <si>
    <t>1TT5f</t>
  </si>
  <si>
    <t>2TT5f</t>
  </si>
  <si>
    <t>1TT6a</t>
  </si>
  <si>
    <t>2TT6a</t>
  </si>
  <si>
    <t>Thuốc BVTV nhóm phốt pho hữu cơ</t>
  </si>
  <si>
    <t>1TT6b</t>
  </si>
  <si>
    <t>2TT6b</t>
  </si>
  <si>
    <t>1TT6c</t>
  </si>
  <si>
    <t>2TT6c</t>
  </si>
  <si>
    <t>Polycyclic aromatic hydrocarbon (PAHs)</t>
  </si>
  <si>
    <t>1TT6d</t>
  </si>
  <si>
    <t>2TT6d</t>
  </si>
  <si>
    <t>1TT6đ</t>
  </si>
  <si>
    <t>2TT6đ</t>
  </si>
  <si>
    <t>Phân tích đồng thời kim loại</t>
  </si>
  <si>
    <t>1TT7</t>
  </si>
  <si>
    <t>2TT7</t>
  </si>
  <si>
    <t>HOẠT ĐỘNG QUAN TRẮC MÔI TRƯỜNG TRẦM TÍCH</t>
  </si>
  <si>
    <t>Độ ẩm (%)</t>
  </si>
  <si>
    <t xml:space="preserve"> TCVN 6648:2000 </t>
  </si>
  <si>
    <t xml:space="preserve"> ASTM D4980:89 </t>
  </si>
  <si>
    <t xml:space="preserve"> EPA 9013; 
TCVN 6181:1996</t>
  </si>
  <si>
    <t xml:space="preserve"> EPA 3060A;  
EPA 7196A </t>
  </si>
  <si>
    <t xml:space="preserve"> SMEWW 4500.F-.D</t>
  </si>
  <si>
    <t>TCVN 8963:2011;  
SMEWW 3113:2012</t>
  </si>
  <si>
    <t>TCVN 8963:2011; 
SMEWW 3113:2012</t>
  </si>
  <si>
    <t>Kim loại nặng ( As)</t>
  </si>
  <si>
    <t xml:space="preserve">TCVN 8963:2011; 
SMEWW 3113:2012 </t>
  </si>
  <si>
    <t xml:space="preserve">TCVN 8963:2011; 
SMEWW 3114:2012 </t>
  </si>
  <si>
    <t xml:space="preserve">TCVN 8963:2011; 
SMEWW 3111:2012 </t>
  </si>
  <si>
    <t>TCVN 8963:2011; 
SMEWW 3111:2012</t>
  </si>
  <si>
    <t>Kim loại (Ta)</t>
  </si>
  <si>
    <t xml:space="preserve">TCVN 8963:2011; 
EPA 200.8 </t>
  </si>
  <si>
    <t>Kim loại (Ba)</t>
  </si>
  <si>
    <t>Kim loại (Se)</t>
  </si>
  <si>
    <t>Kim loại (Mo)</t>
  </si>
  <si>
    <t>Kim loại (Be)</t>
  </si>
  <si>
    <t>Kim loại (Va)</t>
  </si>
  <si>
    <t>Kim loại (Ag)</t>
  </si>
  <si>
    <t xml:space="preserve">EPA 9071B </t>
  </si>
  <si>
    <t>EPA 3550C; 
SMEWW 5530C</t>
  </si>
  <si>
    <t>EPA 846; 
EPA 8270D</t>
  </si>
  <si>
    <t xml:space="preserve"> EPA 846; 
EPA 8270D</t>
  </si>
  <si>
    <t>PAH</t>
  </si>
  <si>
    <t>Phân tích đồng thời các kim loại (Giá tính cho 1 mẫu)</t>
  </si>
  <si>
    <t>TCVN 8963:2011; 
TCVN 6665:2011</t>
  </si>
  <si>
    <t>Hoạt động quan trắc không khí  của trạm quan trắc tự động cố định liên tục</t>
  </si>
  <si>
    <t>KKC1a</t>
  </si>
  <si>
    <t>Modul quan trắc khí tượng (Meteorology), đo thông số nhiệt độ</t>
  </si>
  <si>
    <t>KKC1b</t>
  </si>
  <si>
    <t>Modul quan trắc khí tượng (Meteorology), đo thông số độ ẩm</t>
  </si>
  <si>
    <t>KKC1c</t>
  </si>
  <si>
    <t>Modul quan trắc khí tượng (Meteorology) đo thông số tốc độ gió</t>
  </si>
  <si>
    <t>KKC1d</t>
  </si>
  <si>
    <t>Modul quan trắc khí tượng (Meteorology), đo thông số hướng gió</t>
  </si>
  <si>
    <t>KKC1đ</t>
  </si>
  <si>
    <t>Modul quan trắc khí tượng (Meteorology), đo thông số bức xạ mặt trời</t>
  </si>
  <si>
    <t>KKC1e</t>
  </si>
  <si>
    <t>Modul quan trắc khí tượng (Meteorology), đo thông số áp suất khí quyển</t>
  </si>
  <si>
    <t>KKC2a</t>
  </si>
  <si>
    <t>Modul quan  trắc Bụi TSP</t>
  </si>
  <si>
    <t>KKC2b</t>
  </si>
  <si>
    <t>Modul quan  trắc Bụi PM-10</t>
  </si>
  <si>
    <t>KKC2c</t>
  </si>
  <si>
    <t>Modul quan  trắc Bụi PM-2,5</t>
  </si>
  <si>
    <t>KKC2d</t>
  </si>
  <si>
    <t>Modul quan  trắc Bụi PM-1</t>
  </si>
  <si>
    <t>KKC3a</t>
  </si>
  <si>
    <t>Modul quan  trắc khí NO</t>
  </si>
  <si>
    <t>KKC3b</t>
  </si>
  <si>
    <t>KKC3c</t>
  </si>
  <si>
    <t>KKC4</t>
  </si>
  <si>
    <t>KKC5</t>
  </si>
  <si>
    <t>Modul quan  trắc khí CO</t>
  </si>
  <si>
    <t>KKC6</t>
  </si>
  <si>
    <t>KKC7</t>
  </si>
  <si>
    <t>Modul quan trắc THC</t>
  </si>
  <si>
    <t>KKC8</t>
  </si>
  <si>
    <t>Modul quan trắc BTEX</t>
  </si>
  <si>
    <t>Hoạt động quan trắc không khí của trạm quan trắc tự động di động liên tục</t>
  </si>
  <si>
    <t>KKD1a</t>
  </si>
  <si>
    <t>KKD1b</t>
  </si>
  <si>
    <t>KKD1c</t>
  </si>
  <si>
    <t>KKD1d</t>
  </si>
  <si>
    <t>KKD1đ</t>
  </si>
  <si>
    <t>KKD1e</t>
  </si>
  <si>
    <t>KKD2a</t>
  </si>
  <si>
    <t>Modul quan  trắc bụi TSP</t>
  </si>
  <si>
    <t>KKD2b</t>
  </si>
  <si>
    <t>KKD2c</t>
  </si>
  <si>
    <t>KKD3a</t>
  </si>
  <si>
    <t>KKD3b</t>
  </si>
  <si>
    <t>KKD3c</t>
  </si>
  <si>
    <t>KKD4</t>
  </si>
  <si>
    <t>KKD5</t>
  </si>
  <si>
    <t>KKD6</t>
  </si>
  <si>
    <t>KKD7</t>
  </si>
  <si>
    <t>HOẠT ĐỘNG QUAN TRẮC MÔI TRƯỜNG KHÔNG KHÍ TỰ ĐỘNG LIÊN TỤC</t>
  </si>
  <si>
    <t>Hoạt động quan trắc nước mặt của trạm quan trắc tự động cố định liên tục</t>
  </si>
  <si>
    <t>NMC1a</t>
  </si>
  <si>
    <t>NMC1b</t>
  </si>
  <si>
    <t>NMC1c</t>
  </si>
  <si>
    <t>ORP</t>
  </si>
  <si>
    <t>NMC2</t>
  </si>
  <si>
    <t>Ôxy hoà tan (DO)</t>
  </si>
  <si>
    <t>NMC3</t>
  </si>
  <si>
    <t>NMC4</t>
  </si>
  <si>
    <t>NMC5</t>
  </si>
  <si>
    <t>NMC6</t>
  </si>
  <si>
    <t>NMC7</t>
  </si>
  <si>
    <t>NMC8</t>
  </si>
  <si>
    <t>Tổng nitơ (TN)</t>
  </si>
  <si>
    <t>NMC9</t>
  </si>
  <si>
    <t>Tổng phốt pho (TP)</t>
  </si>
  <si>
    <t>NMC10</t>
  </si>
  <si>
    <t>Tổng các bon hữu cơ (TOC)</t>
  </si>
  <si>
    <t>Hoạt động quan trắc nước mặt của trạm quan trắc tự động di động liên tục</t>
  </si>
  <si>
    <t>NMD1a</t>
  </si>
  <si>
    <t>NMD1b</t>
  </si>
  <si>
    <t>NMD1c</t>
  </si>
  <si>
    <t>NMD2</t>
  </si>
  <si>
    <t>NMD3a</t>
  </si>
  <si>
    <t>NMD3b</t>
  </si>
  <si>
    <t>NMD4</t>
  </si>
  <si>
    <t>NMD5</t>
  </si>
  <si>
    <t>NMD6</t>
  </si>
  <si>
    <t>NMD7</t>
  </si>
  <si>
    <t>Ghi chú</t>
  </si>
  <si>
    <t>III</t>
  </si>
  <si>
    <t>IV</t>
  </si>
  <si>
    <t>V</t>
  </si>
  <si>
    <t>VI</t>
  </si>
  <si>
    <t>VII</t>
  </si>
  <si>
    <t>VIII</t>
  </si>
  <si>
    <t>IX</t>
  </si>
  <si>
    <t>X</t>
  </si>
  <si>
    <t>HOẠT ĐỘNG QUAN TRẮC MÔI TRƯỜNG CHẤT THẢI</t>
  </si>
  <si>
    <t>XII</t>
  </si>
  <si>
    <t>XIII</t>
  </si>
  <si>
    <t>XI</t>
  </si>
  <si>
    <t xml:space="preserve"> </t>
  </si>
  <si>
    <t>HOẠT ĐỘNG QUAN TRẮC TIẾNG ỒN</t>
  </si>
  <si>
    <t>HOẠT ĐỘNG QUAN TRẮC ĐỘ RUNG</t>
  </si>
  <si>
    <t>HOẠT ĐỘNG QUAN TRẮC MÔI TRƯỜNG KHÔNG KHÍ NGOÀI TRỜI VÀ TIẾNG ỒN VÀ ĐỘ RUNG</t>
  </si>
  <si>
    <t>TCVN 7725: 2007</t>
  </si>
  <si>
    <t>Thuốc BVTV nhóm Clo hữu cơ (Aldrin+Dieldrin, BHC, DDT, Heptachlor &amp;Heptachlorepoxide)</t>
  </si>
  <si>
    <t>TCVN 6187-2:1996</t>
  </si>
  <si>
    <t>Tổng hoạt độ Anpha trong không khí</t>
  </si>
  <si>
    <t xml:space="preserve"> Tổng hoạt độ Beta trong không khí</t>
  </si>
  <si>
    <t xml:space="preserve">Tổng hoạt độ Anpha trong mẫu bụi </t>
  </si>
  <si>
    <t xml:space="preserve">Tổng hoạt  độ Beta trong mẫu bụi </t>
  </si>
  <si>
    <t>Tổng hoạt độ Anpha trong nước</t>
  </si>
  <si>
    <t>Tổng hoạt độ Beta trong nước</t>
  </si>
  <si>
    <t>Tổng hoạt độ Anpha trong mẫu lương thực, thực phẩm</t>
  </si>
  <si>
    <t>Tổng hoạt độ Beta trong mẫu lương thực, thực phẩm</t>
  </si>
  <si>
    <t>BẢNG GIÁ CÁC CHỈ TIÊU QUAN TRẮC MÔI TRƯỜNG TRÊN ĐỊA BÀN TỈNH TRÀ VINH</t>
  </si>
  <si>
    <t xml:space="preserve">HOẠT ĐỘNG QUAN TRẮC MÔI TRƯỜNG KHÔNG KHÍ NGOÀI TRỜI </t>
  </si>
  <si>
    <t>Lấy mẫu, đo đồng thời: pH, DO, EC, TDS</t>
  </si>
  <si>
    <t>TCVN 6185:2008 
(ISO 7887:1994)
EPA Method 2120 C, D, E</t>
  </si>
  <si>
    <t>Lấy mẫu ngoài hiện trường và phân tích trong phòng thí nghiệm</t>
  </si>
  <si>
    <r>
      <t>ỦY BAN NHÂN DÂN 
TỈN</t>
    </r>
    <r>
      <rPr>
        <b/>
        <u/>
        <sz val="12"/>
        <rFont val="Times New Roman"/>
        <family val="1"/>
      </rPr>
      <t>H TRÀ V</t>
    </r>
    <r>
      <rPr>
        <b/>
        <sz val="12"/>
        <rFont val="Times New Roman"/>
        <family val="1"/>
      </rPr>
      <t>INH</t>
    </r>
  </si>
  <si>
    <t>Đơn giá có phi phí khấu hao</t>
  </si>
  <si>
    <t>Đơn giá không có phi phí khấu hao</t>
  </si>
  <si>
    <r>
      <t xml:space="preserve"> PM</t>
    </r>
    <r>
      <rPr>
        <b/>
        <vertAlign val="subscript"/>
        <sz val="12"/>
        <rFont val="Times New Roman"/>
        <family val="1"/>
      </rPr>
      <t>10</t>
    </r>
  </si>
  <si>
    <r>
      <t xml:space="preserve"> PM</t>
    </r>
    <r>
      <rPr>
        <b/>
        <vertAlign val="subscript"/>
        <sz val="12"/>
        <rFont val="Times New Roman"/>
        <family val="1"/>
      </rPr>
      <t>2,5</t>
    </r>
  </si>
  <si>
    <r>
      <t>NO</t>
    </r>
    <r>
      <rPr>
        <b/>
        <vertAlign val="subscript"/>
        <sz val="12"/>
        <rFont val="Times New Roman"/>
        <family val="1"/>
      </rPr>
      <t>2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</si>
  <si>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</si>
  <si>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O</t>
    </r>
    <r>
      <rPr>
        <b/>
        <vertAlign val="subscript"/>
        <sz val="12"/>
        <rFont val="Times New Roman"/>
        <family val="1"/>
      </rPr>
      <t>3</t>
    </r>
  </si>
  <si>
    <r>
      <t>Amoniac (NH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)</t>
    </r>
  </si>
  <si>
    <r>
      <t>Hydrosunfua (H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S)</t>
    </r>
  </si>
  <si>
    <r>
      <t>Hơi axit (HNO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)</t>
    </r>
  </si>
  <si>
    <r>
      <t>Hơi axit (H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SO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)</t>
    </r>
  </si>
  <si>
    <r>
      <t>Benzen (C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)</t>
    </r>
  </si>
  <si>
    <r>
      <t>Toluen (C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5</t>
    </r>
    <r>
      <rPr>
        <b/>
        <sz val="12"/>
        <rFont val="Times New Roman"/>
        <family val="1"/>
      </rPr>
      <t>CH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)</t>
    </r>
  </si>
  <si>
    <r>
      <t>Xylen (C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(CH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)</t>
    </r>
    <r>
      <rPr>
        <b/>
        <vertAlign val="subscript"/>
        <sz val="12"/>
        <rFont val="Times New Roman"/>
        <family val="1"/>
      </rPr>
      <t>2</t>
    </r>
  </si>
  <si>
    <r>
      <t>Styren (C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5</t>
    </r>
    <r>
      <rPr>
        <b/>
        <sz val="12"/>
        <rFont val="Times New Roman"/>
        <family val="1"/>
      </rPr>
      <t>CHCH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</si>
  <si>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r>
      <t xml:space="preserve"> Mức ồn trung bình (LA</t>
    </r>
    <r>
      <rPr>
        <b/>
        <vertAlign val="subscript"/>
        <sz val="12"/>
        <rFont val="Times New Roman"/>
        <family val="1"/>
      </rPr>
      <t>eq</t>
    </r>
    <r>
      <rPr>
        <b/>
        <sz val="12"/>
        <rFont val="Times New Roman"/>
        <family val="1"/>
      </rPr>
      <t>)</t>
    </r>
  </si>
  <si>
    <r>
      <t xml:space="preserve">  Mức ồn cực đại (LA</t>
    </r>
    <r>
      <rPr>
        <b/>
        <vertAlign val="subscript"/>
        <sz val="12"/>
        <rFont val="Times New Roman"/>
        <family val="1"/>
      </rPr>
      <t>max</t>
    </r>
    <r>
      <rPr>
        <b/>
        <sz val="12"/>
        <rFont val="Times New Roman"/>
        <family val="1"/>
      </rPr>
      <t>)</t>
    </r>
  </si>
  <si>
    <r>
      <t>Mức ồn phân vị (LA</t>
    </r>
    <r>
      <rPr>
        <b/>
        <vertAlign val="subscript"/>
        <sz val="12"/>
        <rFont val="Times New Roman"/>
        <family val="1"/>
      </rPr>
      <t>50</t>
    </r>
    <r>
      <rPr>
        <b/>
        <sz val="12"/>
        <rFont val="Times New Roman"/>
        <family val="1"/>
      </rPr>
      <t>)</t>
    </r>
  </si>
  <si>
    <r>
      <t>Nhu cầu oxy sinh hóa (BOD</t>
    </r>
    <r>
      <rPr>
        <b/>
        <vertAlign val="subscript"/>
        <sz val="12"/>
        <rFont val="Times New Roman"/>
        <family val="1"/>
      </rPr>
      <t>5</t>
    </r>
    <r>
      <rPr>
        <b/>
        <sz val="12"/>
        <rFont val="Times New Roman"/>
        <family val="1"/>
      </rPr>
      <t>)</t>
    </r>
  </si>
  <si>
    <r>
      <t>Amoni (NH</t>
    </r>
    <r>
      <rPr>
        <b/>
        <vertAlign val="subscript"/>
        <sz val="12"/>
        <rFont val="Times New Roman"/>
        <family val="1"/>
      </rPr>
      <t>4</t>
    </r>
    <r>
      <rPr>
        <b/>
        <vertAlign val="superscript"/>
        <sz val="12"/>
        <rFont val="Times New Roman"/>
        <family val="1"/>
      </rPr>
      <t>+</t>
    </r>
    <r>
      <rPr>
        <b/>
        <sz val="12"/>
        <rFont val="Times New Roman"/>
        <family val="1"/>
      </rPr>
      <t>)</t>
    </r>
  </si>
  <si>
    <r>
      <t>Nitrit (NO</t>
    </r>
    <r>
      <rPr>
        <b/>
        <vertAlign val="subscript"/>
        <sz val="12"/>
        <rFont val="Times New Roman"/>
        <family val="1"/>
      </rPr>
      <t>2</t>
    </r>
    <r>
      <rPr>
        <b/>
        <vertAlign val="superscript"/>
        <sz val="12"/>
        <rFont val="Times New Roman"/>
        <family val="1"/>
      </rPr>
      <t>-</t>
    </r>
    <r>
      <rPr>
        <b/>
        <sz val="12"/>
        <rFont val="Times New Roman"/>
        <family val="1"/>
      </rPr>
      <t>)</t>
    </r>
  </si>
  <si>
    <r>
      <t>Nitrat (NO</t>
    </r>
    <r>
      <rPr>
        <b/>
        <vertAlign val="subscript"/>
        <sz val="12"/>
        <rFont val="Times New Roman"/>
        <family val="1"/>
      </rPr>
      <t>3</t>
    </r>
    <r>
      <rPr>
        <b/>
        <vertAlign val="superscript"/>
        <sz val="12"/>
        <rFont val="Times New Roman"/>
        <family val="1"/>
      </rPr>
      <t>-</t>
    </r>
    <r>
      <rPr>
        <b/>
        <sz val="12"/>
        <rFont val="Times New Roman"/>
        <family val="1"/>
      </rPr>
      <t>)</t>
    </r>
  </si>
  <si>
    <r>
      <t>2NM7g</t>
    </r>
    <r>
      <rPr>
        <b/>
        <vertAlign val="subscript"/>
        <sz val="12"/>
        <rFont val="Times New Roman"/>
        <family val="1"/>
      </rPr>
      <t>1</t>
    </r>
  </si>
  <si>
    <r>
      <t>2NM7g</t>
    </r>
    <r>
      <rPr>
        <b/>
        <vertAlign val="subscript"/>
        <sz val="12"/>
        <rFont val="Times New Roman"/>
        <family val="1"/>
      </rPr>
      <t>2</t>
    </r>
  </si>
  <si>
    <r>
      <t>Sulphat (SO</t>
    </r>
    <r>
      <rPr>
        <b/>
        <vertAlign val="subscript"/>
        <sz val="12"/>
        <rFont val="Times New Roman"/>
        <family val="1"/>
      </rPr>
      <t>4</t>
    </r>
    <r>
      <rPr>
        <b/>
        <vertAlign val="superscript"/>
        <sz val="12"/>
        <rFont val="Times New Roman"/>
        <family val="1"/>
      </rPr>
      <t>2-</t>
    </r>
    <r>
      <rPr>
        <b/>
        <sz val="12"/>
        <rFont val="Times New Roman"/>
        <family val="1"/>
      </rPr>
      <t>)</t>
    </r>
  </si>
  <si>
    <r>
      <t>Photphat (PO</t>
    </r>
    <r>
      <rPr>
        <b/>
        <vertAlign val="subscript"/>
        <sz val="12"/>
        <rFont val="Times New Roman"/>
        <family val="1"/>
      </rPr>
      <t>4</t>
    </r>
    <r>
      <rPr>
        <b/>
        <vertAlign val="superscript"/>
        <sz val="12"/>
        <rFont val="Times New Roman"/>
        <family val="1"/>
      </rPr>
      <t>3-</t>
    </r>
    <r>
      <rPr>
        <b/>
        <sz val="12"/>
        <rFont val="Times New Roman"/>
        <family val="1"/>
      </rPr>
      <t>)</t>
    </r>
  </si>
  <si>
    <r>
      <t>Clorua (Cl</t>
    </r>
    <r>
      <rPr>
        <b/>
        <vertAlign val="superscript"/>
        <sz val="12"/>
        <rFont val="Times New Roman"/>
        <family val="1"/>
      </rPr>
      <t>-</t>
    </r>
    <r>
      <rPr>
        <b/>
        <sz val="12"/>
        <rFont val="Times New Roman"/>
        <family val="1"/>
      </rPr>
      <t>)</t>
    </r>
  </si>
  <si>
    <r>
      <t>Florua (F</t>
    </r>
    <r>
      <rPr>
        <b/>
        <vertAlign val="superscript"/>
        <sz val="12"/>
        <rFont val="Times New Roman"/>
        <family val="1"/>
      </rPr>
      <t>-</t>
    </r>
    <r>
      <rPr>
        <b/>
        <sz val="12"/>
        <rFont val="Times New Roman"/>
        <family val="1"/>
      </rPr>
      <t>)</t>
    </r>
  </si>
  <si>
    <r>
      <t>Cl</t>
    </r>
    <r>
      <rPr>
        <b/>
        <vertAlign val="superscript"/>
        <sz val="12"/>
        <rFont val="Times New Roman"/>
        <family val="1"/>
      </rPr>
      <t>-</t>
    </r>
  </si>
  <si>
    <r>
      <t>SO</t>
    </r>
    <r>
      <rPr>
        <b/>
        <vertAlign val="subscript"/>
        <sz val="12"/>
        <rFont val="Times New Roman"/>
        <family val="1"/>
      </rPr>
      <t>4</t>
    </r>
    <r>
      <rPr>
        <b/>
        <vertAlign val="superscript"/>
        <sz val="12"/>
        <rFont val="Times New Roman"/>
        <family val="1"/>
      </rPr>
      <t>2-</t>
    </r>
  </si>
  <si>
    <r>
      <t>HCO</t>
    </r>
    <r>
      <rPr>
        <b/>
        <vertAlign val="subscript"/>
        <sz val="12"/>
        <rFont val="Times New Roman"/>
        <family val="1"/>
      </rPr>
      <t>3</t>
    </r>
    <r>
      <rPr>
        <b/>
        <vertAlign val="superscript"/>
        <sz val="12"/>
        <rFont val="Times New Roman"/>
        <family val="1"/>
      </rPr>
      <t>-</t>
    </r>
  </si>
  <si>
    <r>
      <t>Tổng K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</si>
  <si>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Ca</t>
    </r>
    <r>
      <rPr>
        <b/>
        <vertAlign val="superscript"/>
        <sz val="12"/>
        <rFont val="Times New Roman"/>
        <family val="1"/>
      </rPr>
      <t>2+</t>
    </r>
  </si>
  <si>
    <r>
      <t>Mg</t>
    </r>
    <r>
      <rPr>
        <b/>
        <vertAlign val="superscript"/>
        <sz val="12"/>
        <rFont val="Times New Roman"/>
        <family val="1"/>
      </rPr>
      <t>2+</t>
    </r>
  </si>
  <si>
    <r>
      <t>K</t>
    </r>
    <r>
      <rPr>
        <b/>
        <vertAlign val="superscript"/>
        <sz val="12"/>
        <rFont val="Times New Roman"/>
        <family val="1"/>
      </rPr>
      <t>+</t>
    </r>
  </si>
  <si>
    <r>
      <t>Na</t>
    </r>
    <r>
      <rPr>
        <b/>
        <vertAlign val="superscript"/>
        <sz val="12"/>
        <rFont val="Times New Roman"/>
        <family val="1"/>
      </rPr>
      <t>+</t>
    </r>
  </si>
  <si>
    <r>
      <t>Al</t>
    </r>
    <r>
      <rPr>
        <b/>
        <vertAlign val="superscript"/>
        <sz val="12"/>
        <rFont val="Times New Roman"/>
        <family val="1"/>
      </rPr>
      <t>3+</t>
    </r>
  </si>
  <si>
    <r>
      <t>Fe</t>
    </r>
    <r>
      <rPr>
        <b/>
        <vertAlign val="superscript"/>
        <sz val="12"/>
        <rFont val="Times New Roman"/>
        <family val="1"/>
      </rPr>
      <t>3+</t>
    </r>
  </si>
  <si>
    <r>
      <t>Mn</t>
    </r>
    <r>
      <rPr>
        <b/>
        <vertAlign val="superscript"/>
        <sz val="12"/>
        <rFont val="Times New Roman"/>
        <family val="1"/>
      </rPr>
      <t>2+</t>
    </r>
  </si>
  <si>
    <r>
      <t>2Đ2h</t>
    </r>
    <r>
      <rPr>
        <b/>
        <vertAlign val="subscript"/>
        <sz val="12"/>
        <rFont val="Times New Roman"/>
        <family val="1"/>
      </rPr>
      <t>1</t>
    </r>
  </si>
  <si>
    <r>
      <t>2Đ2h</t>
    </r>
    <r>
      <rPr>
        <b/>
        <vertAlign val="subscript"/>
        <sz val="12"/>
        <rFont val="Times New Roman"/>
        <family val="1"/>
      </rPr>
      <t>2</t>
    </r>
  </si>
  <si>
    <r>
      <t>Độ cứng tổng số theo CaCO</t>
    </r>
    <r>
      <rPr>
        <b/>
        <vertAlign val="subscript"/>
        <sz val="12"/>
        <rFont val="Times New Roman"/>
        <family val="1"/>
      </rPr>
      <t>3</t>
    </r>
  </si>
  <si>
    <r>
      <t>Nitơ amôn (NH</t>
    </r>
    <r>
      <rPr>
        <b/>
        <vertAlign val="subscript"/>
        <sz val="12"/>
        <rFont val="Times New Roman"/>
        <family val="1"/>
      </rPr>
      <t>4</t>
    </r>
    <r>
      <rPr>
        <b/>
        <vertAlign val="superscript"/>
        <sz val="12"/>
        <rFont val="Times New Roman"/>
        <family val="1"/>
      </rPr>
      <t>+</t>
    </r>
    <r>
      <rPr>
        <b/>
        <sz val="12"/>
        <rFont val="Times New Roman"/>
        <family val="1"/>
      </rPr>
      <t>)</t>
    </r>
  </si>
  <si>
    <r>
      <t>Oxyt Silic (SiO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)</t>
    </r>
  </si>
  <si>
    <r>
      <t>Crom (Cr</t>
    </r>
    <r>
      <rPr>
        <b/>
        <vertAlign val="superscript"/>
        <sz val="12"/>
        <rFont val="Times New Roman"/>
        <family val="1"/>
      </rPr>
      <t>6+</t>
    </r>
    <r>
      <rPr>
        <b/>
        <sz val="12"/>
        <rFont val="Times New Roman"/>
        <family val="1"/>
      </rPr>
      <t>)</t>
    </r>
  </si>
  <si>
    <r>
      <t>Cyanua (CN</t>
    </r>
    <r>
      <rPr>
        <b/>
        <vertAlign val="superscript"/>
        <sz val="12"/>
        <rFont val="Times New Roman"/>
        <family val="1"/>
      </rPr>
      <t>-</t>
    </r>
    <r>
      <rPr>
        <b/>
        <sz val="12"/>
        <rFont val="Times New Roman"/>
        <family val="1"/>
      </rPr>
      <t>)</t>
    </r>
  </si>
  <si>
    <r>
      <t>Crom (VI) (Cr</t>
    </r>
    <r>
      <rPr>
        <b/>
        <vertAlign val="superscript"/>
        <sz val="12"/>
        <rFont val="Times New Roman"/>
        <family val="1"/>
      </rPr>
      <t>6+</t>
    </r>
    <r>
      <rPr>
        <b/>
        <sz val="12"/>
        <rFont val="Times New Roman"/>
        <family val="1"/>
      </rPr>
      <t>)</t>
    </r>
  </si>
  <si>
    <r>
      <t>NH</t>
    </r>
    <r>
      <rPr>
        <b/>
        <vertAlign val="subscript"/>
        <sz val="12"/>
        <rFont val="Times New Roman"/>
        <family val="1"/>
      </rPr>
      <t>4</t>
    </r>
    <r>
      <rPr>
        <b/>
        <vertAlign val="superscript"/>
        <sz val="12"/>
        <rFont val="Times New Roman"/>
        <family val="1"/>
      </rPr>
      <t>+</t>
    </r>
  </si>
  <si>
    <r>
      <t>Phân tích đồng thời các anion: Cl</t>
    </r>
    <r>
      <rPr>
        <b/>
        <vertAlign val="superscript"/>
        <sz val="12"/>
        <rFont val="Times New Roman"/>
        <family val="1"/>
      </rPr>
      <t>-</t>
    </r>
    <r>
      <rPr>
        <b/>
        <sz val="12"/>
        <rFont val="Times New Roman"/>
        <family val="1"/>
      </rPr>
      <t>, F</t>
    </r>
    <r>
      <rPr>
        <b/>
        <vertAlign val="superscript"/>
        <sz val="12"/>
        <rFont val="Times New Roman"/>
        <family val="1"/>
      </rPr>
      <t>-</t>
    </r>
    <r>
      <rPr>
        <b/>
        <sz val="12"/>
        <rFont val="Times New Roman"/>
        <family val="1"/>
      </rPr>
      <t>, NO</t>
    </r>
    <r>
      <rPr>
        <b/>
        <vertAlign val="subscript"/>
        <sz val="12"/>
        <rFont val="Times New Roman"/>
        <family val="1"/>
      </rPr>
      <t>2</t>
    </r>
    <r>
      <rPr>
        <b/>
        <vertAlign val="superscript"/>
        <sz val="12"/>
        <rFont val="Times New Roman"/>
        <family val="1"/>
      </rPr>
      <t>-</t>
    </r>
    <r>
      <rPr>
        <b/>
        <sz val="12"/>
        <rFont val="Times New Roman"/>
        <family val="1"/>
      </rPr>
      <t>, NO</t>
    </r>
    <r>
      <rPr>
        <b/>
        <vertAlign val="subscript"/>
        <sz val="12"/>
        <rFont val="Times New Roman"/>
        <family val="1"/>
      </rPr>
      <t>3</t>
    </r>
    <r>
      <rPr>
        <b/>
        <vertAlign val="superscript"/>
        <sz val="12"/>
        <rFont val="Times New Roman"/>
        <family val="1"/>
      </rPr>
      <t>-</t>
    </r>
    <r>
      <rPr>
        <b/>
        <sz val="12"/>
        <rFont val="Times New Roman"/>
        <family val="1"/>
      </rPr>
      <t>, SO</t>
    </r>
    <r>
      <rPr>
        <b/>
        <vertAlign val="subscript"/>
        <sz val="12"/>
        <rFont val="Times New Roman"/>
        <family val="1"/>
      </rPr>
      <t>4</t>
    </r>
    <r>
      <rPr>
        <b/>
        <vertAlign val="superscript"/>
        <sz val="12"/>
        <rFont val="Times New Roman"/>
        <family val="1"/>
      </rPr>
      <t>2-</t>
    </r>
  </si>
  <si>
    <r>
      <t>NO</t>
    </r>
    <r>
      <rPr>
        <b/>
        <vertAlign val="subscript"/>
        <sz val="12"/>
        <rFont val="Times New Roman"/>
        <family val="1"/>
      </rPr>
      <t>2</t>
    </r>
    <r>
      <rPr>
        <b/>
        <vertAlign val="superscript"/>
        <sz val="12"/>
        <rFont val="Times New Roman"/>
        <family val="1"/>
      </rPr>
      <t>-</t>
    </r>
  </si>
  <si>
    <r>
      <t>PO</t>
    </r>
    <r>
      <rPr>
        <b/>
        <vertAlign val="subscript"/>
        <sz val="12"/>
        <rFont val="Times New Roman"/>
        <family val="1"/>
      </rPr>
      <t>4</t>
    </r>
    <r>
      <rPr>
        <b/>
        <vertAlign val="superscript"/>
        <sz val="12"/>
        <rFont val="Times New Roman"/>
        <family val="1"/>
      </rPr>
      <t>3-</t>
    </r>
  </si>
  <si>
    <r>
      <t>SiO</t>
    </r>
    <r>
      <rPr>
        <b/>
        <vertAlign val="subscript"/>
        <sz val="12"/>
        <rFont val="Times New Roman"/>
        <family val="1"/>
      </rPr>
      <t>3</t>
    </r>
    <r>
      <rPr>
        <b/>
        <vertAlign val="superscript"/>
        <sz val="12"/>
        <rFont val="Times New Roman"/>
        <family val="1"/>
      </rPr>
      <t>2-</t>
    </r>
  </si>
  <si>
    <r>
      <t>BOD</t>
    </r>
    <r>
      <rPr>
        <b/>
        <vertAlign val="subscript"/>
        <sz val="12"/>
        <rFont val="Times New Roman"/>
        <family val="1"/>
      </rPr>
      <t>5</t>
    </r>
  </si>
  <si>
    <r>
      <t>CN</t>
    </r>
    <r>
      <rPr>
        <b/>
        <vertAlign val="superscript"/>
        <sz val="12"/>
        <rFont val="Times New Roman"/>
        <family val="1"/>
      </rPr>
      <t>-</t>
    </r>
  </si>
  <si>
    <r>
      <t>N-NO</t>
    </r>
    <r>
      <rPr>
        <b/>
        <vertAlign val="subscript"/>
        <sz val="12"/>
        <rFont val="Times New Roman"/>
        <family val="1"/>
      </rPr>
      <t>2</t>
    </r>
  </si>
  <si>
    <r>
      <t>N-NO</t>
    </r>
    <r>
      <rPr>
        <b/>
        <vertAlign val="subscript"/>
        <sz val="12"/>
        <rFont val="Times New Roman"/>
        <family val="1"/>
      </rPr>
      <t>3</t>
    </r>
  </si>
  <si>
    <r>
      <t>P-PO</t>
    </r>
    <r>
      <rPr>
        <b/>
        <vertAlign val="subscript"/>
        <sz val="12"/>
        <rFont val="Times New Roman"/>
        <family val="1"/>
      </rPr>
      <t>4</t>
    </r>
    <r>
      <rPr>
        <b/>
        <vertAlign val="superscript"/>
        <sz val="12"/>
        <rFont val="Times New Roman"/>
        <family val="1"/>
      </rPr>
      <t>3-</t>
    </r>
  </si>
  <si>
    <r>
      <t>Các đồng vị phóng xạ trong mẫu sol khí (12 thông số):  Pb</t>
    </r>
    <r>
      <rPr>
        <b/>
        <vertAlign val="superscript"/>
        <sz val="12"/>
        <rFont val="Times New Roman"/>
        <family val="1"/>
      </rPr>
      <t>210</t>
    </r>
    <r>
      <rPr>
        <b/>
        <sz val="12"/>
        <rFont val="Times New Roman"/>
        <family val="1"/>
      </rPr>
      <t>; Pb</t>
    </r>
    <r>
      <rPr>
        <b/>
        <vertAlign val="superscript"/>
        <sz val="12"/>
        <rFont val="Times New Roman"/>
        <family val="1"/>
      </rPr>
      <t>212</t>
    </r>
    <r>
      <rPr>
        <b/>
        <sz val="12"/>
        <rFont val="Times New Roman"/>
        <family val="1"/>
      </rPr>
      <t>; Pb</t>
    </r>
    <r>
      <rPr>
        <b/>
        <vertAlign val="superscript"/>
        <sz val="12"/>
        <rFont val="Times New Roman"/>
        <family val="1"/>
      </rPr>
      <t>214</t>
    </r>
    <r>
      <rPr>
        <b/>
        <sz val="12"/>
        <rFont val="Times New Roman"/>
        <family val="1"/>
      </rPr>
      <t>, Bi</t>
    </r>
    <r>
      <rPr>
        <b/>
        <vertAlign val="superscript"/>
        <sz val="12"/>
        <rFont val="Times New Roman"/>
        <family val="1"/>
      </rPr>
      <t>212</t>
    </r>
    <r>
      <rPr>
        <b/>
        <sz val="12"/>
        <rFont val="Times New Roman"/>
        <family val="1"/>
      </rPr>
      <t>; Bi</t>
    </r>
    <r>
      <rPr>
        <b/>
        <vertAlign val="superscript"/>
        <sz val="12"/>
        <rFont val="Times New Roman"/>
        <family val="1"/>
      </rPr>
      <t>214</t>
    </r>
    <r>
      <rPr>
        <b/>
        <sz val="12"/>
        <rFont val="Times New Roman"/>
        <family val="1"/>
      </rPr>
      <t>, Tl</t>
    </r>
    <r>
      <rPr>
        <b/>
        <vertAlign val="superscript"/>
        <sz val="12"/>
        <rFont val="Times New Roman"/>
        <family val="1"/>
      </rPr>
      <t>208</t>
    </r>
    <r>
      <rPr>
        <b/>
        <sz val="12"/>
        <rFont val="Times New Roman"/>
        <family val="1"/>
      </rPr>
      <t>, Ac</t>
    </r>
    <r>
      <rPr>
        <b/>
        <vertAlign val="superscript"/>
        <sz val="12"/>
        <rFont val="Times New Roman"/>
        <family val="1"/>
      </rPr>
      <t>228</t>
    </r>
    <r>
      <rPr>
        <b/>
        <sz val="12"/>
        <rFont val="Times New Roman"/>
        <family val="1"/>
      </rPr>
      <t>, Ra</t>
    </r>
    <r>
      <rPr>
        <b/>
        <vertAlign val="superscript"/>
        <sz val="12"/>
        <rFont val="Times New Roman"/>
        <family val="1"/>
      </rPr>
      <t>226</t>
    </r>
    <r>
      <rPr>
        <b/>
        <sz val="12"/>
        <rFont val="Times New Roman"/>
        <family val="1"/>
      </rPr>
      <t>, Cs</t>
    </r>
    <r>
      <rPr>
        <b/>
        <vertAlign val="superscript"/>
        <sz val="12"/>
        <rFont val="Times New Roman"/>
        <family val="1"/>
      </rPr>
      <t>137</t>
    </r>
    <r>
      <rPr>
        <b/>
        <sz val="12"/>
        <rFont val="Times New Roman"/>
        <family val="1"/>
      </rPr>
      <t>, K</t>
    </r>
    <r>
      <rPr>
        <b/>
        <vertAlign val="superscript"/>
        <sz val="12"/>
        <rFont val="Times New Roman"/>
        <family val="1"/>
      </rPr>
      <t>40</t>
    </r>
    <r>
      <rPr>
        <b/>
        <sz val="12"/>
        <rFont val="Times New Roman"/>
        <family val="1"/>
      </rPr>
      <t xml:space="preserve">, </t>
    </r>
    <r>
      <rPr>
        <b/>
        <vertAlign val="superscript"/>
        <sz val="12"/>
        <rFont val="Times New Roman"/>
        <family val="1"/>
      </rPr>
      <t>131</t>
    </r>
    <r>
      <rPr>
        <b/>
        <sz val="12"/>
        <rFont val="Times New Roman"/>
        <family val="1"/>
      </rPr>
      <t>I, Be</t>
    </r>
    <r>
      <rPr>
        <b/>
        <vertAlign val="superscript"/>
        <sz val="12"/>
        <rFont val="Times New Roman"/>
        <family val="1"/>
      </rPr>
      <t>7</t>
    </r>
  </si>
  <si>
    <r>
      <t xml:space="preserve">Đồng vị phóng xạ </t>
    </r>
    <r>
      <rPr>
        <b/>
        <vertAlign val="superscript"/>
        <sz val="12"/>
        <rFont val="Times New Roman"/>
        <family val="1"/>
      </rPr>
      <t>90</t>
    </r>
    <r>
      <rPr>
        <b/>
        <sz val="12"/>
        <rFont val="Times New Roman"/>
        <family val="1"/>
      </rPr>
      <t>Sr trong mẫu sol khí</t>
    </r>
  </si>
  <si>
    <r>
      <t>Đồng vị phóng xạ</t>
    </r>
    <r>
      <rPr>
        <b/>
        <vertAlign val="superscript"/>
        <sz val="12"/>
        <rFont val="Times New Roman"/>
        <family val="1"/>
      </rPr>
      <t xml:space="preserve"> 239,240</t>
    </r>
    <r>
      <rPr>
        <b/>
        <sz val="12"/>
        <rFont val="Times New Roman"/>
        <family val="1"/>
      </rPr>
      <t xml:space="preserve"> Pu trong mẫu sol khí</t>
    </r>
  </si>
  <si>
    <r>
      <t>Các đồng vị phóng xạ trong mẫu bụi xa lắng (12 thông số): Pb</t>
    </r>
    <r>
      <rPr>
        <b/>
        <vertAlign val="superscript"/>
        <sz val="12"/>
        <rFont val="Times New Roman"/>
        <family val="1"/>
      </rPr>
      <t>210</t>
    </r>
    <r>
      <rPr>
        <b/>
        <sz val="12"/>
        <rFont val="Times New Roman"/>
        <family val="1"/>
      </rPr>
      <t>; Pb</t>
    </r>
    <r>
      <rPr>
        <b/>
        <vertAlign val="superscript"/>
        <sz val="12"/>
        <rFont val="Times New Roman"/>
        <family val="1"/>
      </rPr>
      <t>212</t>
    </r>
    <r>
      <rPr>
        <b/>
        <sz val="12"/>
        <rFont val="Times New Roman"/>
        <family val="1"/>
      </rPr>
      <t>; Pb</t>
    </r>
    <r>
      <rPr>
        <b/>
        <vertAlign val="superscript"/>
        <sz val="12"/>
        <rFont val="Times New Roman"/>
        <family val="1"/>
      </rPr>
      <t>214</t>
    </r>
    <r>
      <rPr>
        <b/>
        <sz val="12"/>
        <rFont val="Times New Roman"/>
        <family val="1"/>
      </rPr>
      <t>, Bi</t>
    </r>
    <r>
      <rPr>
        <b/>
        <vertAlign val="superscript"/>
        <sz val="12"/>
        <rFont val="Times New Roman"/>
        <family val="1"/>
      </rPr>
      <t>212</t>
    </r>
    <r>
      <rPr>
        <b/>
        <sz val="12"/>
        <rFont val="Times New Roman"/>
        <family val="1"/>
      </rPr>
      <t>; Bi</t>
    </r>
    <r>
      <rPr>
        <b/>
        <vertAlign val="superscript"/>
        <sz val="12"/>
        <rFont val="Times New Roman"/>
        <family val="1"/>
      </rPr>
      <t>214</t>
    </r>
    <r>
      <rPr>
        <b/>
        <sz val="12"/>
        <rFont val="Times New Roman"/>
        <family val="1"/>
      </rPr>
      <t>, Tl</t>
    </r>
    <r>
      <rPr>
        <b/>
        <vertAlign val="superscript"/>
        <sz val="12"/>
        <rFont val="Times New Roman"/>
        <family val="1"/>
      </rPr>
      <t>208</t>
    </r>
    <r>
      <rPr>
        <b/>
        <sz val="12"/>
        <rFont val="Times New Roman"/>
        <family val="1"/>
      </rPr>
      <t>, Ac</t>
    </r>
    <r>
      <rPr>
        <b/>
        <vertAlign val="superscript"/>
        <sz val="12"/>
        <rFont val="Times New Roman"/>
        <family val="1"/>
      </rPr>
      <t>228</t>
    </r>
    <r>
      <rPr>
        <b/>
        <sz val="12"/>
        <rFont val="Times New Roman"/>
        <family val="1"/>
      </rPr>
      <t>, Ra</t>
    </r>
    <r>
      <rPr>
        <b/>
        <vertAlign val="superscript"/>
        <sz val="12"/>
        <rFont val="Times New Roman"/>
        <family val="1"/>
      </rPr>
      <t>226</t>
    </r>
    <r>
      <rPr>
        <b/>
        <sz val="12"/>
        <rFont val="Times New Roman"/>
        <family val="1"/>
      </rPr>
      <t>, Cs</t>
    </r>
    <r>
      <rPr>
        <b/>
        <vertAlign val="superscript"/>
        <sz val="12"/>
        <rFont val="Times New Roman"/>
        <family val="1"/>
      </rPr>
      <t>137</t>
    </r>
    <r>
      <rPr>
        <b/>
        <sz val="12"/>
        <rFont val="Times New Roman"/>
        <family val="1"/>
      </rPr>
      <t>, K</t>
    </r>
    <r>
      <rPr>
        <b/>
        <vertAlign val="superscript"/>
        <sz val="12"/>
        <rFont val="Times New Roman"/>
        <family val="1"/>
      </rPr>
      <t>40</t>
    </r>
    <r>
      <rPr>
        <b/>
        <sz val="12"/>
        <rFont val="Times New Roman"/>
        <family val="1"/>
      </rPr>
      <t xml:space="preserve">, </t>
    </r>
    <r>
      <rPr>
        <b/>
        <vertAlign val="superscript"/>
        <sz val="12"/>
        <rFont val="Times New Roman"/>
        <family val="1"/>
      </rPr>
      <t>131</t>
    </r>
    <r>
      <rPr>
        <b/>
        <sz val="12"/>
        <rFont val="Times New Roman"/>
        <family val="1"/>
      </rPr>
      <t>I, Be</t>
    </r>
    <r>
      <rPr>
        <b/>
        <vertAlign val="superscript"/>
        <sz val="12"/>
        <rFont val="Times New Roman"/>
        <family val="1"/>
      </rPr>
      <t>7</t>
    </r>
  </si>
  <si>
    <r>
      <t>Các đồng vị phóng xạ trong mẫu đất (12 thông số): Pb</t>
    </r>
    <r>
      <rPr>
        <b/>
        <vertAlign val="superscript"/>
        <sz val="12"/>
        <rFont val="Times New Roman"/>
        <family val="1"/>
      </rPr>
      <t>210</t>
    </r>
    <r>
      <rPr>
        <b/>
        <sz val="12"/>
        <rFont val="Times New Roman"/>
        <family val="1"/>
      </rPr>
      <t>; Pb</t>
    </r>
    <r>
      <rPr>
        <b/>
        <vertAlign val="superscript"/>
        <sz val="12"/>
        <rFont val="Times New Roman"/>
        <family val="1"/>
      </rPr>
      <t>212</t>
    </r>
    <r>
      <rPr>
        <b/>
        <sz val="12"/>
        <rFont val="Times New Roman"/>
        <family val="1"/>
      </rPr>
      <t>; Pb</t>
    </r>
    <r>
      <rPr>
        <b/>
        <vertAlign val="superscript"/>
        <sz val="12"/>
        <rFont val="Times New Roman"/>
        <family val="1"/>
      </rPr>
      <t>214</t>
    </r>
    <r>
      <rPr>
        <b/>
        <sz val="12"/>
        <rFont val="Times New Roman"/>
        <family val="1"/>
      </rPr>
      <t>, Bi</t>
    </r>
    <r>
      <rPr>
        <b/>
        <vertAlign val="superscript"/>
        <sz val="12"/>
        <rFont val="Times New Roman"/>
        <family val="1"/>
      </rPr>
      <t>212</t>
    </r>
    <r>
      <rPr>
        <b/>
        <sz val="12"/>
        <rFont val="Times New Roman"/>
        <family val="1"/>
      </rPr>
      <t>; Bi</t>
    </r>
    <r>
      <rPr>
        <b/>
        <vertAlign val="superscript"/>
        <sz val="12"/>
        <rFont val="Times New Roman"/>
        <family val="1"/>
      </rPr>
      <t>214</t>
    </r>
    <r>
      <rPr>
        <b/>
        <sz val="12"/>
        <rFont val="Times New Roman"/>
        <family val="1"/>
      </rPr>
      <t>, Tl</t>
    </r>
    <r>
      <rPr>
        <b/>
        <vertAlign val="superscript"/>
        <sz val="12"/>
        <rFont val="Times New Roman"/>
        <family val="1"/>
      </rPr>
      <t>208</t>
    </r>
    <r>
      <rPr>
        <b/>
        <sz val="12"/>
        <rFont val="Times New Roman"/>
        <family val="1"/>
      </rPr>
      <t>, Ac</t>
    </r>
    <r>
      <rPr>
        <b/>
        <vertAlign val="superscript"/>
        <sz val="12"/>
        <rFont val="Times New Roman"/>
        <family val="1"/>
      </rPr>
      <t>228</t>
    </r>
    <r>
      <rPr>
        <b/>
        <sz val="12"/>
        <rFont val="Times New Roman"/>
        <family val="1"/>
      </rPr>
      <t>, Ra</t>
    </r>
    <r>
      <rPr>
        <b/>
        <vertAlign val="superscript"/>
        <sz val="12"/>
        <rFont val="Times New Roman"/>
        <family val="1"/>
      </rPr>
      <t>226</t>
    </r>
    <r>
      <rPr>
        <b/>
        <sz val="12"/>
        <rFont val="Times New Roman"/>
        <family val="1"/>
      </rPr>
      <t>, Cs</t>
    </r>
    <r>
      <rPr>
        <b/>
        <vertAlign val="superscript"/>
        <sz val="12"/>
        <rFont val="Times New Roman"/>
        <family val="1"/>
      </rPr>
      <t>137</t>
    </r>
    <r>
      <rPr>
        <b/>
        <sz val="12"/>
        <rFont val="Times New Roman"/>
        <family val="1"/>
      </rPr>
      <t>, K</t>
    </r>
    <r>
      <rPr>
        <b/>
        <vertAlign val="superscript"/>
        <sz val="12"/>
        <rFont val="Times New Roman"/>
        <family val="1"/>
      </rPr>
      <t>40</t>
    </r>
    <r>
      <rPr>
        <b/>
        <sz val="12"/>
        <rFont val="Times New Roman"/>
        <family val="1"/>
      </rPr>
      <t xml:space="preserve">, </t>
    </r>
    <r>
      <rPr>
        <b/>
        <vertAlign val="superscript"/>
        <sz val="12"/>
        <rFont val="Times New Roman"/>
        <family val="1"/>
      </rPr>
      <t>131</t>
    </r>
    <r>
      <rPr>
        <b/>
        <sz val="12"/>
        <rFont val="Times New Roman"/>
        <family val="1"/>
      </rPr>
      <t>I, Be</t>
    </r>
    <r>
      <rPr>
        <b/>
        <vertAlign val="superscript"/>
        <sz val="12"/>
        <rFont val="Times New Roman"/>
        <family val="1"/>
      </rPr>
      <t>7</t>
    </r>
  </si>
  <si>
    <r>
      <t xml:space="preserve">Đồng vị phóng xạ </t>
    </r>
    <r>
      <rPr>
        <b/>
        <vertAlign val="superscript"/>
        <sz val="12"/>
        <rFont val="Times New Roman"/>
        <family val="1"/>
      </rPr>
      <t>90</t>
    </r>
    <r>
      <rPr>
        <b/>
        <sz val="12"/>
        <rFont val="Times New Roman"/>
        <family val="1"/>
      </rPr>
      <t>Sr trong mẫu đất</t>
    </r>
  </si>
  <si>
    <r>
      <t>Đồng vị phóng xạ</t>
    </r>
    <r>
      <rPr>
        <b/>
        <vertAlign val="superscript"/>
        <sz val="12"/>
        <rFont val="Times New Roman"/>
        <family val="1"/>
      </rPr>
      <t xml:space="preserve"> 239,240</t>
    </r>
    <r>
      <rPr>
        <b/>
        <sz val="12"/>
        <rFont val="Times New Roman"/>
        <family val="1"/>
      </rPr>
      <t xml:space="preserve"> Pu trong mẫu đất</t>
    </r>
  </si>
  <si>
    <r>
      <t>Các đồng vị phóng xạ trong mẫu nước (11 thông số):  Pb</t>
    </r>
    <r>
      <rPr>
        <b/>
        <vertAlign val="superscript"/>
        <sz val="12"/>
        <rFont val="Times New Roman"/>
        <family val="1"/>
      </rPr>
      <t>210</t>
    </r>
    <r>
      <rPr>
        <b/>
        <sz val="12"/>
        <rFont val="Times New Roman"/>
        <family val="1"/>
      </rPr>
      <t>; Pb</t>
    </r>
    <r>
      <rPr>
        <b/>
        <vertAlign val="superscript"/>
        <sz val="12"/>
        <rFont val="Times New Roman"/>
        <family val="1"/>
      </rPr>
      <t>212</t>
    </r>
    <r>
      <rPr>
        <b/>
        <sz val="12"/>
        <rFont val="Times New Roman"/>
        <family val="1"/>
      </rPr>
      <t>; Pb</t>
    </r>
    <r>
      <rPr>
        <b/>
        <vertAlign val="superscript"/>
        <sz val="12"/>
        <rFont val="Times New Roman"/>
        <family val="1"/>
      </rPr>
      <t>214</t>
    </r>
    <r>
      <rPr>
        <b/>
        <sz val="12"/>
        <rFont val="Times New Roman"/>
        <family val="1"/>
      </rPr>
      <t>, Bi</t>
    </r>
    <r>
      <rPr>
        <b/>
        <vertAlign val="superscript"/>
        <sz val="12"/>
        <rFont val="Times New Roman"/>
        <family val="1"/>
      </rPr>
      <t>212</t>
    </r>
    <r>
      <rPr>
        <b/>
        <sz val="12"/>
        <rFont val="Times New Roman"/>
        <family val="1"/>
      </rPr>
      <t>; Bi</t>
    </r>
    <r>
      <rPr>
        <b/>
        <vertAlign val="superscript"/>
        <sz val="12"/>
        <rFont val="Times New Roman"/>
        <family val="1"/>
      </rPr>
      <t>214</t>
    </r>
    <r>
      <rPr>
        <b/>
        <sz val="12"/>
        <rFont val="Times New Roman"/>
        <family val="1"/>
      </rPr>
      <t>, Tl</t>
    </r>
    <r>
      <rPr>
        <b/>
        <vertAlign val="superscript"/>
        <sz val="12"/>
        <rFont val="Times New Roman"/>
        <family val="1"/>
      </rPr>
      <t>208</t>
    </r>
    <r>
      <rPr>
        <b/>
        <sz val="12"/>
        <rFont val="Times New Roman"/>
        <family val="1"/>
      </rPr>
      <t>, Ac</t>
    </r>
    <r>
      <rPr>
        <b/>
        <vertAlign val="superscript"/>
        <sz val="12"/>
        <rFont val="Times New Roman"/>
        <family val="1"/>
      </rPr>
      <t>228</t>
    </r>
    <r>
      <rPr>
        <b/>
        <sz val="12"/>
        <rFont val="Times New Roman"/>
        <family val="1"/>
      </rPr>
      <t>, Ra</t>
    </r>
    <r>
      <rPr>
        <b/>
        <vertAlign val="superscript"/>
        <sz val="12"/>
        <rFont val="Times New Roman"/>
        <family val="1"/>
      </rPr>
      <t>226</t>
    </r>
    <r>
      <rPr>
        <b/>
        <sz val="12"/>
        <rFont val="Times New Roman"/>
        <family val="1"/>
      </rPr>
      <t>, Cs</t>
    </r>
    <r>
      <rPr>
        <b/>
        <vertAlign val="superscript"/>
        <sz val="12"/>
        <rFont val="Times New Roman"/>
        <family val="1"/>
      </rPr>
      <t>137</t>
    </r>
    <r>
      <rPr>
        <b/>
        <sz val="12"/>
        <rFont val="Times New Roman"/>
        <family val="1"/>
      </rPr>
      <t>, K</t>
    </r>
    <r>
      <rPr>
        <b/>
        <vertAlign val="superscript"/>
        <sz val="12"/>
        <rFont val="Times New Roman"/>
        <family val="1"/>
      </rPr>
      <t>40</t>
    </r>
    <r>
      <rPr>
        <b/>
        <sz val="12"/>
        <rFont val="Times New Roman"/>
        <family val="1"/>
      </rPr>
      <t>,  Be</t>
    </r>
    <r>
      <rPr>
        <b/>
        <vertAlign val="superscript"/>
        <sz val="12"/>
        <rFont val="Times New Roman"/>
        <family val="1"/>
      </rPr>
      <t>7</t>
    </r>
  </si>
  <si>
    <r>
      <t xml:space="preserve">Đồng vị phóng xạ </t>
    </r>
    <r>
      <rPr>
        <b/>
        <vertAlign val="superscript"/>
        <sz val="12"/>
        <rFont val="Times New Roman"/>
        <family val="1"/>
      </rPr>
      <t>90</t>
    </r>
    <r>
      <rPr>
        <b/>
        <sz val="12"/>
        <rFont val="Times New Roman"/>
        <family val="1"/>
      </rPr>
      <t>Sr trong mẫu nước</t>
    </r>
  </si>
  <si>
    <r>
      <t>Đồng vị phóng xạ</t>
    </r>
    <r>
      <rPr>
        <b/>
        <vertAlign val="superscript"/>
        <sz val="12"/>
        <rFont val="Times New Roman"/>
        <family val="1"/>
      </rPr>
      <t xml:space="preserve"> 239,240</t>
    </r>
    <r>
      <rPr>
        <b/>
        <sz val="12"/>
        <rFont val="Times New Roman"/>
        <family val="1"/>
      </rPr>
      <t xml:space="preserve"> Pu trong mẫu nước</t>
    </r>
  </si>
  <si>
    <r>
      <t>Đồng vị phóng xạ</t>
    </r>
    <r>
      <rPr>
        <b/>
        <vertAlign val="superscript"/>
        <sz val="12"/>
        <rFont val="Times New Roman"/>
        <family val="1"/>
      </rPr>
      <t xml:space="preserve"> 131</t>
    </r>
    <r>
      <rPr>
        <b/>
        <sz val="12"/>
        <rFont val="Times New Roman"/>
        <family val="1"/>
      </rPr>
      <t>I trong mẫu nước</t>
    </r>
  </si>
  <si>
    <r>
      <t>Các đồng vị phóng xạ trong mẫu thực vật, lương thực, thực phẩm (12 thông số): Pb</t>
    </r>
    <r>
      <rPr>
        <b/>
        <vertAlign val="superscript"/>
        <sz val="12"/>
        <rFont val="Times New Roman"/>
        <family val="1"/>
      </rPr>
      <t>210</t>
    </r>
    <r>
      <rPr>
        <b/>
        <sz val="12"/>
        <rFont val="Times New Roman"/>
        <family val="1"/>
      </rPr>
      <t>; Pb</t>
    </r>
    <r>
      <rPr>
        <b/>
        <vertAlign val="superscript"/>
        <sz val="12"/>
        <rFont val="Times New Roman"/>
        <family val="1"/>
      </rPr>
      <t>212</t>
    </r>
    <r>
      <rPr>
        <b/>
        <sz val="12"/>
        <rFont val="Times New Roman"/>
        <family val="1"/>
      </rPr>
      <t>; Pb</t>
    </r>
    <r>
      <rPr>
        <b/>
        <vertAlign val="superscript"/>
        <sz val="12"/>
        <rFont val="Times New Roman"/>
        <family val="1"/>
      </rPr>
      <t>214</t>
    </r>
    <r>
      <rPr>
        <b/>
        <sz val="12"/>
        <rFont val="Times New Roman"/>
        <family val="1"/>
      </rPr>
      <t>, Bi</t>
    </r>
    <r>
      <rPr>
        <b/>
        <vertAlign val="superscript"/>
        <sz val="12"/>
        <rFont val="Times New Roman"/>
        <family val="1"/>
      </rPr>
      <t>212</t>
    </r>
    <r>
      <rPr>
        <b/>
        <sz val="12"/>
        <rFont val="Times New Roman"/>
        <family val="1"/>
      </rPr>
      <t>; Bi</t>
    </r>
    <r>
      <rPr>
        <b/>
        <vertAlign val="superscript"/>
        <sz val="12"/>
        <rFont val="Times New Roman"/>
        <family val="1"/>
      </rPr>
      <t>21</t>
    </r>
    <r>
      <rPr>
        <b/>
        <sz val="12"/>
        <rFont val="Times New Roman"/>
        <family val="1"/>
      </rPr>
      <t>4, Tl</t>
    </r>
    <r>
      <rPr>
        <b/>
        <vertAlign val="superscript"/>
        <sz val="12"/>
        <rFont val="Times New Roman"/>
        <family val="1"/>
      </rPr>
      <t>208</t>
    </r>
    <r>
      <rPr>
        <b/>
        <sz val="12"/>
        <rFont val="Times New Roman"/>
        <family val="1"/>
      </rPr>
      <t>, Ac</t>
    </r>
    <r>
      <rPr>
        <b/>
        <vertAlign val="superscript"/>
        <sz val="12"/>
        <rFont val="Times New Roman"/>
        <family val="1"/>
      </rPr>
      <t>228</t>
    </r>
    <r>
      <rPr>
        <b/>
        <sz val="12"/>
        <rFont val="Times New Roman"/>
        <family val="1"/>
      </rPr>
      <t>, Ra</t>
    </r>
    <r>
      <rPr>
        <b/>
        <vertAlign val="superscript"/>
        <sz val="12"/>
        <rFont val="Times New Roman"/>
        <family val="1"/>
      </rPr>
      <t>226</t>
    </r>
    <r>
      <rPr>
        <b/>
        <sz val="12"/>
        <rFont val="Times New Roman"/>
        <family val="1"/>
      </rPr>
      <t>, Cs</t>
    </r>
    <r>
      <rPr>
        <b/>
        <vertAlign val="superscript"/>
        <sz val="12"/>
        <rFont val="Times New Roman"/>
        <family val="1"/>
      </rPr>
      <t>137</t>
    </r>
    <r>
      <rPr>
        <b/>
        <sz val="12"/>
        <rFont val="Times New Roman"/>
        <family val="1"/>
      </rPr>
      <t>, K</t>
    </r>
    <r>
      <rPr>
        <b/>
        <vertAlign val="superscript"/>
        <sz val="12"/>
        <rFont val="Times New Roman"/>
        <family val="1"/>
      </rPr>
      <t>40</t>
    </r>
    <r>
      <rPr>
        <b/>
        <sz val="12"/>
        <rFont val="Times New Roman"/>
        <family val="1"/>
      </rPr>
      <t xml:space="preserve">, </t>
    </r>
    <r>
      <rPr>
        <b/>
        <vertAlign val="superscript"/>
        <sz val="12"/>
        <rFont val="Times New Roman"/>
        <family val="1"/>
      </rPr>
      <t>131</t>
    </r>
    <r>
      <rPr>
        <b/>
        <sz val="12"/>
        <rFont val="Times New Roman"/>
        <family val="1"/>
      </rPr>
      <t>I, Be</t>
    </r>
    <r>
      <rPr>
        <b/>
        <vertAlign val="superscript"/>
        <sz val="12"/>
        <rFont val="Times New Roman"/>
        <family val="1"/>
      </rPr>
      <t>7</t>
    </r>
  </si>
  <si>
    <r>
      <t xml:space="preserve">Đồng vị phóng xạ </t>
    </r>
    <r>
      <rPr>
        <b/>
        <vertAlign val="superscript"/>
        <sz val="12"/>
        <rFont val="Times New Roman"/>
        <family val="1"/>
      </rPr>
      <t>90</t>
    </r>
    <r>
      <rPr>
        <b/>
        <sz val="12"/>
        <rFont val="Times New Roman"/>
        <family val="1"/>
      </rPr>
      <t>Sr trong mẫulương thực, thực phẩm</t>
    </r>
  </si>
  <si>
    <r>
      <t>Đồng vị phóng xạ</t>
    </r>
    <r>
      <rPr>
        <b/>
        <vertAlign val="superscript"/>
        <sz val="12"/>
        <rFont val="Times New Roman"/>
        <family val="1"/>
      </rPr>
      <t xml:space="preserve"> 239,240</t>
    </r>
    <r>
      <rPr>
        <b/>
        <sz val="12"/>
        <rFont val="Times New Roman"/>
        <family val="1"/>
      </rPr>
      <t xml:space="preserve"> Pu trong mẫu lương thực, thực phẩm</t>
    </r>
  </si>
  <si>
    <r>
      <t>Khí oxy (O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</si>
  <si>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r>
      <t xml:space="preserve"> Khí Nitơ dioxit (NO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</si>
  <si>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r>
      <t>Khí Lưu huỳnh dioxit (SO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</si>
  <si>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r>
      <t>Khí SO</t>
    </r>
    <r>
      <rPr>
        <b/>
        <vertAlign val="subscript"/>
        <sz val="12"/>
        <rFont val="Times New Roman"/>
        <family val="1"/>
      </rPr>
      <t xml:space="preserve">2 </t>
    </r>
  </si>
  <si>
    <r>
      <t>Bụi PM</t>
    </r>
    <r>
      <rPr>
        <b/>
        <vertAlign val="subscript"/>
        <sz val="12"/>
        <rFont val="Times New Roman"/>
        <family val="1"/>
      </rPr>
      <t>10</t>
    </r>
  </si>
  <si>
    <r>
      <t>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SO</t>
    </r>
    <r>
      <rPr>
        <b/>
        <vertAlign val="subscript"/>
        <sz val="12"/>
        <rFont val="Times New Roman"/>
        <family val="1"/>
      </rPr>
      <t>4</t>
    </r>
  </si>
  <si>
    <r>
      <t xml:space="preserve">Phân tích đồng thời các kim loại (trừ Hg) </t>
    </r>
    <r>
      <rPr>
        <b/>
        <i/>
        <sz val="12"/>
        <rFont val="Times New Roman"/>
        <family val="1"/>
      </rPr>
      <t>(Giá tính cho một mẫu)</t>
    </r>
  </si>
  <si>
    <r>
      <t>Nhu cầu oxy sinh hoá (BOD</t>
    </r>
    <r>
      <rPr>
        <b/>
        <vertAlign val="subscript"/>
        <sz val="12"/>
        <rFont val="Times New Roman"/>
        <family val="1"/>
      </rPr>
      <t>5</t>
    </r>
  </si>
  <si>
    <r>
      <t>Nitơ amôn (NH</t>
    </r>
    <r>
      <rPr>
        <b/>
        <vertAlign val="subscript"/>
        <sz val="12"/>
        <rFont val="Times New Roman"/>
        <family val="1"/>
      </rPr>
      <t>4</t>
    </r>
    <r>
      <rPr>
        <b/>
        <vertAlign val="superscript"/>
        <sz val="12"/>
        <rFont val="Times New Roman"/>
        <family val="1"/>
      </rPr>
      <t>+</t>
    </r>
    <r>
      <rPr>
        <b/>
        <sz val="12"/>
        <rFont val="Times New Roman"/>
        <family val="1"/>
      </rPr>
      <t xml:space="preserve">) </t>
    </r>
  </si>
  <si>
    <r>
      <t>Sunlfua (S</t>
    </r>
    <r>
      <rPr>
        <b/>
        <vertAlign val="superscript"/>
        <sz val="12"/>
        <rFont val="Times New Roman"/>
        <family val="1"/>
      </rPr>
      <t>2-</t>
    </r>
    <r>
      <rPr>
        <b/>
        <sz val="12"/>
        <rFont val="Times New Roman"/>
        <family val="1"/>
      </rPr>
      <t xml:space="preserve">) </t>
    </r>
  </si>
  <si>
    <r>
      <t>Nitrate (NO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)</t>
    </r>
  </si>
  <si>
    <r>
      <t>Sulphat (SO</t>
    </r>
    <r>
      <rPr>
        <b/>
        <vertAlign val="subscript"/>
        <sz val="12"/>
        <rFont val="Times New Roman"/>
        <family val="1"/>
      </rPr>
      <t>4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</si>
  <si>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r>
      <t>Florua (F</t>
    </r>
    <r>
      <rPr>
        <b/>
        <vertAlign val="superscript"/>
        <sz val="12"/>
        <rFont val="Times New Roman"/>
        <family val="1"/>
      </rPr>
      <t>-</t>
    </r>
    <r>
      <rPr>
        <b/>
        <sz val="12"/>
        <rFont val="Times New Roman"/>
        <family val="1"/>
      </rPr>
      <t xml:space="preserve">) </t>
    </r>
  </si>
  <si>
    <r>
      <t>Clo dư (Cl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</si>
  <si>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r>
      <t>pH</t>
    </r>
    <r>
      <rPr>
        <b/>
        <vertAlign val="subscript"/>
        <sz val="12"/>
        <rFont val="Times New Roman"/>
        <family val="1"/>
      </rPr>
      <t xml:space="preserve"> (H2O, KCl)</t>
    </r>
  </si>
  <si>
    <r>
      <t xml:space="preserve"> Cyanua (CN</t>
    </r>
    <r>
      <rPr>
        <b/>
        <vertAlign val="superscript"/>
        <sz val="12"/>
        <rFont val="Times New Roman"/>
        <family val="1"/>
      </rPr>
      <t>-</t>
    </r>
    <r>
      <rPr>
        <b/>
        <sz val="12"/>
        <rFont val="Times New Roman"/>
        <family val="1"/>
      </rPr>
      <t>)</t>
    </r>
  </si>
  <si>
    <r>
      <t>Modul quan  trắc khí NO</t>
    </r>
    <r>
      <rPr>
        <b/>
        <vertAlign val="subscript"/>
        <sz val="12"/>
        <rFont val="Times New Roman"/>
        <family val="1"/>
      </rPr>
      <t>2</t>
    </r>
  </si>
  <si>
    <r>
      <t>Modul quan  trắc khí NO</t>
    </r>
    <r>
      <rPr>
        <b/>
        <vertAlign val="subscript"/>
        <sz val="12"/>
        <rFont val="Times New Roman"/>
        <family val="1"/>
      </rPr>
      <t>x</t>
    </r>
  </si>
  <si>
    <r>
      <t>Modul quan  trắc khí SO</t>
    </r>
    <r>
      <rPr>
        <b/>
        <vertAlign val="subscript"/>
        <sz val="12"/>
        <rFont val="Times New Roman"/>
        <family val="1"/>
      </rPr>
      <t>2</t>
    </r>
  </si>
  <si>
    <r>
      <t>Modul quan  trắc O</t>
    </r>
    <r>
      <rPr>
        <b/>
        <vertAlign val="subscript"/>
        <sz val="12"/>
        <rFont val="Times New Roman"/>
        <family val="1"/>
      </rPr>
      <t>3</t>
    </r>
  </si>
  <si>
    <r>
      <t>Modul quan  trắc bụi PM</t>
    </r>
    <r>
      <rPr>
        <b/>
        <vertAlign val="subscript"/>
        <sz val="12"/>
        <rFont val="Times New Roman"/>
        <family val="1"/>
      </rPr>
      <t>10</t>
    </r>
  </si>
  <si>
    <r>
      <t>Modul quan  trắc bụi PM</t>
    </r>
    <r>
      <rPr>
        <b/>
        <vertAlign val="subscript"/>
        <sz val="12"/>
        <rFont val="Times New Roman"/>
        <family val="1"/>
      </rPr>
      <t>2,5</t>
    </r>
  </si>
  <si>
    <r>
      <t>Modul quan  trắc C</t>
    </r>
    <r>
      <rPr>
        <b/>
        <vertAlign val="subscript"/>
        <sz val="12"/>
        <rFont val="Times New Roman"/>
        <family val="1"/>
      </rPr>
      <t>x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y</t>
    </r>
  </si>
  <si>
    <t>HOẠT ĐỘNG QUAN TRẮC MÔI TRƯỜNG NƯỚC MẶT TỰ ĐỘNG LIÊN TỤC</t>
  </si>
  <si>
    <t>(Ban hành kèm theo Quyết định  số       /2022/QĐ-UBND ngày       tháng       năm 2022 
của Ủy ban nhân dân tỉnh Trà Vinh)</t>
  </si>
  <si>
    <r>
      <t xml:space="preserve">CỘNG HÒA XÃ HỘI CHỦ NGHĨA VIỆT NAM
</t>
    </r>
    <r>
      <rPr>
        <b/>
        <u/>
        <sz val="13"/>
        <rFont val="Times New Roman"/>
        <family val="1"/>
      </rPr>
      <t>Độc lập - Tự do - Hạnh phúc</t>
    </r>
  </si>
  <si>
    <t xml:space="preserve">Phân tích đồng thời các kim loại </t>
  </si>
  <si>
    <r>
      <t>Florua (F</t>
    </r>
    <r>
      <rPr>
        <b/>
        <vertAlign val="superscript"/>
        <sz val="12"/>
        <color theme="1"/>
        <rFont val="Times New Roman"/>
        <family val="1"/>
      </rPr>
      <t>-</t>
    </r>
    <r>
      <rPr>
        <b/>
        <sz val="12"/>
        <color theme="1"/>
        <rFont val="Times New Roman"/>
        <family val="1"/>
      </rPr>
      <t>)</t>
    </r>
  </si>
  <si>
    <r>
      <t>Sulfua ( S</t>
    </r>
    <r>
      <rPr>
        <b/>
        <vertAlign val="superscript"/>
        <sz val="12"/>
        <color theme="1"/>
        <rFont val="Times New Roman"/>
        <family val="1"/>
      </rPr>
      <t>2-</t>
    </r>
    <r>
      <rPr>
        <b/>
        <sz val="12"/>
        <color theme="1"/>
        <rFont val="Times New Roman"/>
        <family val="1"/>
      </rPr>
      <t>) </t>
    </r>
  </si>
  <si>
    <t>Đo đồng thời đa chỉ tiêu: Nhiệt độ, pH; Độ dẫn điện (EC), Thế oxi hoá khử (ORP), Độ đục, Tổng chất rắn hòa tan (TDS), DO</t>
  </si>
  <si>
    <t>a</t>
  </si>
  <si>
    <t>Đo quan trắc hiện trường nước biển ven bờ</t>
  </si>
  <si>
    <r>
      <t>NO</t>
    </r>
    <r>
      <rPr>
        <b/>
        <vertAlign val="subscript"/>
        <sz val="12"/>
        <rFont val="Times New Roman"/>
        <family val="1"/>
      </rPr>
      <t>3</t>
    </r>
    <r>
      <rPr>
        <b/>
        <vertAlign val="superscript"/>
        <sz val="12"/>
        <rFont val="Times New Roman"/>
        <family val="1"/>
      </rPr>
      <t>-</t>
    </r>
  </si>
  <si>
    <t>Hoạt động lấy mẫu và quan trắc Trầm tích biển của nước biển ven bờ</t>
  </si>
  <si>
    <t>c</t>
  </si>
  <si>
    <t>Lấy mẫu nước biển ven bờ</t>
  </si>
  <si>
    <t>Hoạt động lấy mẫu và quan trắc Sinh vật biển của nước biển ven bờ</t>
  </si>
  <si>
    <t>d</t>
  </si>
  <si>
    <t>Đo đạc quan trắc hiện trường nước biển xa bờ</t>
  </si>
  <si>
    <t>Lấy mẫu nước biển xa bờ</t>
  </si>
  <si>
    <t>Hoạt động lấy mẫu và quan trắc Trầm tích biển của nước biển xa bờ</t>
  </si>
  <si>
    <t>Hoạt động lấy mẫu và quan trắc Sinh vật biển của nước biển xa bờ</t>
  </si>
  <si>
    <r>
      <t>NO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</si>
</sst>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u/>
      <sz val="13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 applyAlignment="1">
      <alignment vertical="center" wrapText="1"/>
    </xf>
    <xf numFmtId="2" fontId="2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justify" vertical="center" wrapText="1"/>
    </xf>
    <xf numFmtId="3" fontId="2" fillId="2" borderId="6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3" fontId="4" fillId="2" borderId="0" xfId="0" applyNumberFormat="1" applyFont="1" applyFill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3" fontId="2" fillId="2" borderId="0" xfId="0" applyNumberFormat="1" applyFont="1" applyFill="1" applyAlignment="1">
      <alignment horizontal="right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justify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3" fontId="10" fillId="2" borderId="1" xfId="0" applyNumberFormat="1" applyFont="1" applyFill="1" applyBorder="1" applyAlignment="1">
      <alignment vertical="center" wrapText="1"/>
    </xf>
    <xf numFmtId="3" fontId="11" fillId="2" borderId="1" xfId="0" applyNumberFormat="1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3" fontId="10" fillId="2" borderId="5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3" fontId="6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584200</xdr:colOff>
      <xdr:row>640</xdr:row>
      <xdr:rowOff>22860</xdr:rowOff>
    </xdr:from>
    <xdr:to>
      <xdr:col>3</xdr:col>
      <xdr:colOff>584200</xdr:colOff>
      <xdr:row>640</xdr:row>
      <xdr:rowOff>22860</xdr:rowOff>
    </xdr:to>
    <xdr:cxnSp macro="">
      <xdr:nvCxnSpPr>
        <xdr:cNvPr id="2" name="Đường nối Thẳ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>
          <a:cxnSpLocks/>
        </xdr:cNvCxnSpPr>
      </xdr:nvCxnSpPr>
      <xdr:spPr bwMode="auto">
        <a:xfrm flipH="1" flipV="1">
          <a:off x="3670300" y="2055876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584200</xdr:colOff>
      <xdr:row>643</xdr:row>
      <xdr:rowOff>22860</xdr:rowOff>
    </xdr:from>
    <xdr:to>
      <xdr:col>3</xdr:col>
      <xdr:colOff>584200</xdr:colOff>
      <xdr:row>643</xdr:row>
      <xdr:rowOff>22860</xdr:rowOff>
    </xdr:to>
    <xdr:cxnSp macro="">
      <xdr:nvCxnSpPr>
        <xdr:cNvPr id="3" name="Đường nối Thẳng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cxnSpLocks/>
        </xdr:cNvCxnSpPr>
      </xdr:nvCxnSpPr>
      <xdr:spPr bwMode="auto">
        <a:xfrm flipH="1" flipV="1">
          <a:off x="3670300" y="21273135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584200</xdr:colOff>
      <xdr:row>870</xdr:row>
      <xdr:rowOff>22860</xdr:rowOff>
    </xdr:from>
    <xdr:to>
      <xdr:col>3</xdr:col>
      <xdr:colOff>584200</xdr:colOff>
      <xdr:row>870</xdr:row>
      <xdr:rowOff>22860</xdr:rowOff>
    </xdr:to>
    <xdr:cxnSp macro="">
      <xdr:nvCxnSpPr>
        <xdr:cNvPr id="4" name="Đường nối Thẳng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cxnSpLocks/>
        </xdr:cNvCxnSpPr>
      </xdr:nvCxnSpPr>
      <xdr:spPr bwMode="auto">
        <a:xfrm flipH="1" flipV="1">
          <a:off x="3670300" y="74041635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584200</xdr:colOff>
      <xdr:row>873</xdr:row>
      <xdr:rowOff>22860</xdr:rowOff>
    </xdr:from>
    <xdr:to>
      <xdr:col>3</xdr:col>
      <xdr:colOff>584200</xdr:colOff>
      <xdr:row>873</xdr:row>
      <xdr:rowOff>22860</xdr:rowOff>
    </xdr:to>
    <xdr:cxnSp macro="">
      <xdr:nvCxnSpPr>
        <xdr:cNvPr id="5" name="Đường nối Thẳng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cxnSpLocks/>
        </xdr:cNvCxnSpPr>
      </xdr:nvCxnSpPr>
      <xdr:spPr bwMode="auto">
        <a:xfrm flipH="1" flipV="1">
          <a:off x="3670300" y="7475601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g/AppData/Local/Temp/Rar$DIa16004.13184/1_Khong_khi_Xung_quanh_va_tieng_o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g/AppData/Local/Temp/Rar$DIa16004.13184/10_Tram_Tich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g/AppData/Local/Temp/Rar$DIa16004.13184/11_Chat_Thai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g/AppData/Local/Temp/Rar$DIa16004.13184/12_Khong_khi_tu_dong_lien_tuc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g/AppData/Local/Temp/Rar$DIa16004.13184/13_Nuoc_mat_tu_dong_lien_tu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g/AppData/Local/Temp/Rar$DIa16004.13184/2_nuoc_mat_luc_di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g/AppData/Local/Temp/Rar$DIa16004.13184/3_Da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g/AppData/Local/Temp/Rar$DIa16004.13184/4_Nuoc_duoi_da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g/AppData/Local/Temp/Rar$DIa16004.13184/5_Nuoc_Mu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g/AppData/Local/Temp/Rar$DIa16004.13184/6_Nuoc_Bie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g/AppData/Local/Temp/Rar$DIa16004.13184/7_Phong_x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g/AppData/Local/Temp/Rar$DIa16004.13184/8_Khi_Thai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g/AppData/Local/Temp/Rar$DIa16004.13184/9_Nuoc_Th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Dung_cu"/>
      <sheetName val="Thiet_bi"/>
      <sheetName val="Vat_lieu"/>
      <sheetName val="Tong_hop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N9">
            <v>55301</v>
          </cell>
          <cell r="O9">
            <v>55632</v>
          </cell>
        </row>
        <row r="10">
          <cell r="N10">
            <v>55301</v>
          </cell>
          <cell r="O10">
            <v>55632</v>
          </cell>
        </row>
        <row r="12">
          <cell r="N12">
            <v>55301</v>
          </cell>
          <cell r="O12">
            <v>55632</v>
          </cell>
        </row>
        <row r="13">
          <cell r="N13">
            <v>55301</v>
          </cell>
          <cell r="O13">
            <v>55632</v>
          </cell>
        </row>
        <row r="15">
          <cell r="N15">
            <v>55301</v>
          </cell>
          <cell r="O15">
            <v>55613</v>
          </cell>
        </row>
        <row r="16">
          <cell r="N16">
            <v>55301</v>
          </cell>
          <cell r="O16">
            <v>55613</v>
          </cell>
        </row>
        <row r="18">
          <cell r="N18">
            <v>55301</v>
          </cell>
          <cell r="O18">
            <v>55613</v>
          </cell>
        </row>
        <row r="19">
          <cell r="N19">
            <v>55301</v>
          </cell>
          <cell r="O19">
            <v>55613</v>
          </cell>
        </row>
        <row r="21">
          <cell r="N21">
            <v>55301</v>
          </cell>
          <cell r="O21">
            <v>55613</v>
          </cell>
        </row>
        <row r="22">
          <cell r="N22">
            <v>55301</v>
          </cell>
          <cell r="O22">
            <v>55613</v>
          </cell>
        </row>
        <row r="24">
          <cell r="N24">
            <v>305175</v>
          </cell>
          <cell r="O24">
            <v>317950</v>
          </cell>
        </row>
        <row r="25">
          <cell r="N25">
            <v>196739</v>
          </cell>
          <cell r="O25">
            <v>207184</v>
          </cell>
        </row>
        <row r="26">
          <cell r="N26">
            <v>108436</v>
          </cell>
          <cell r="O26">
            <v>110766</v>
          </cell>
        </row>
        <row r="27">
          <cell r="N27">
            <v>575497</v>
          </cell>
          <cell r="O27">
            <v>609918</v>
          </cell>
        </row>
        <row r="28">
          <cell r="N28">
            <v>196739</v>
          </cell>
          <cell r="O28">
            <v>207184</v>
          </cell>
        </row>
        <row r="29">
          <cell r="N29">
            <v>378758</v>
          </cell>
          <cell r="O29">
            <v>402734</v>
          </cell>
        </row>
        <row r="30">
          <cell r="N30">
            <v>736746</v>
          </cell>
          <cell r="O30">
            <v>771167</v>
          </cell>
        </row>
        <row r="31">
          <cell r="N31">
            <v>447698</v>
          </cell>
          <cell r="O31">
            <v>458143</v>
          </cell>
        </row>
        <row r="32">
          <cell r="N32">
            <v>289048</v>
          </cell>
          <cell r="O32">
            <v>313024</v>
          </cell>
        </row>
        <row r="33">
          <cell r="N33">
            <v>736746</v>
          </cell>
          <cell r="O33">
            <v>771167</v>
          </cell>
        </row>
        <row r="34">
          <cell r="N34">
            <v>447698</v>
          </cell>
          <cell r="O34">
            <v>458143</v>
          </cell>
        </row>
        <row r="35">
          <cell r="N35">
            <v>289048</v>
          </cell>
          <cell r="O35">
            <v>313024</v>
          </cell>
        </row>
        <row r="36">
          <cell r="N36">
            <v>509445</v>
          </cell>
          <cell r="O36">
            <v>646425</v>
          </cell>
        </row>
        <row r="37">
          <cell r="N37">
            <v>158705</v>
          </cell>
          <cell r="O37">
            <v>240953</v>
          </cell>
        </row>
        <row r="38">
          <cell r="N38">
            <v>350740</v>
          </cell>
          <cell r="O38">
            <v>405472</v>
          </cell>
        </row>
        <row r="39">
          <cell r="N39">
            <v>625956</v>
          </cell>
          <cell r="O39">
            <v>683590</v>
          </cell>
        </row>
        <row r="40">
          <cell r="N40">
            <v>275216</v>
          </cell>
          <cell r="O40">
            <v>278118</v>
          </cell>
        </row>
        <row r="41">
          <cell r="N41">
            <v>350740</v>
          </cell>
          <cell r="O41">
            <v>405472</v>
          </cell>
        </row>
        <row r="42">
          <cell r="N42">
            <v>1149367</v>
          </cell>
          <cell r="O42">
            <v>1186466</v>
          </cell>
        </row>
        <row r="43">
          <cell r="N43">
            <v>813422</v>
          </cell>
          <cell r="O43">
            <v>816324</v>
          </cell>
        </row>
        <row r="44">
          <cell r="N44">
            <v>335945</v>
          </cell>
          <cell r="O44">
            <v>370142</v>
          </cell>
        </row>
        <row r="45">
          <cell r="N45">
            <v>504669</v>
          </cell>
          <cell r="O45">
            <v>537922</v>
          </cell>
        </row>
        <row r="46">
          <cell r="N46">
            <v>285668</v>
          </cell>
          <cell r="O46">
            <v>289715</v>
          </cell>
        </row>
        <row r="47">
          <cell r="N47">
            <v>219001</v>
          </cell>
          <cell r="O47">
            <v>248207</v>
          </cell>
        </row>
        <row r="48">
          <cell r="N48">
            <v>1031845</v>
          </cell>
          <cell r="O48">
            <v>1083918</v>
          </cell>
        </row>
        <row r="49">
          <cell r="N49">
            <v>557617</v>
          </cell>
          <cell r="O49">
            <v>561664</v>
          </cell>
        </row>
        <row r="50">
          <cell r="N50">
            <v>474228</v>
          </cell>
          <cell r="O50">
            <v>522254</v>
          </cell>
        </row>
        <row r="51">
          <cell r="N51">
            <v>309664</v>
          </cell>
          <cell r="O51">
            <v>351537</v>
          </cell>
        </row>
        <row r="52">
          <cell r="N52">
            <v>157973</v>
          </cell>
          <cell r="O52">
            <v>164078</v>
          </cell>
        </row>
        <row r="53">
          <cell r="N53">
            <v>151691</v>
          </cell>
          <cell r="O53">
            <v>187459</v>
          </cell>
        </row>
        <row r="54">
          <cell r="N54">
            <v>447112</v>
          </cell>
          <cell r="O54">
            <v>497787</v>
          </cell>
        </row>
        <row r="55">
          <cell r="N55">
            <v>199553</v>
          </cell>
          <cell r="O55">
            <v>205658</v>
          </cell>
        </row>
        <row r="56">
          <cell r="N56">
            <v>247559</v>
          </cell>
          <cell r="O56">
            <v>292129</v>
          </cell>
        </row>
        <row r="57">
          <cell r="N57">
            <v>538905</v>
          </cell>
          <cell r="O57">
            <v>589582</v>
          </cell>
        </row>
        <row r="58">
          <cell r="N58">
            <v>311066</v>
          </cell>
          <cell r="O58">
            <v>317172</v>
          </cell>
        </row>
        <row r="59">
          <cell r="N59">
            <v>227839</v>
          </cell>
          <cell r="O59">
            <v>272410</v>
          </cell>
        </row>
        <row r="60">
          <cell r="N60">
            <v>688201</v>
          </cell>
          <cell r="O60">
            <v>714716</v>
          </cell>
        </row>
        <row r="61">
          <cell r="N61">
            <v>312866</v>
          </cell>
          <cell r="O61">
            <v>318972</v>
          </cell>
        </row>
        <row r="62">
          <cell r="N62">
            <v>375335</v>
          </cell>
          <cell r="O62">
            <v>395744</v>
          </cell>
        </row>
        <row r="63">
          <cell r="N63">
            <v>688201</v>
          </cell>
          <cell r="O63">
            <v>714716</v>
          </cell>
        </row>
        <row r="64">
          <cell r="N64">
            <v>312866</v>
          </cell>
          <cell r="O64">
            <v>318972</v>
          </cell>
        </row>
        <row r="65">
          <cell r="N65">
            <v>375335</v>
          </cell>
          <cell r="O65">
            <v>395744</v>
          </cell>
        </row>
        <row r="66">
          <cell r="N66">
            <v>688201</v>
          </cell>
          <cell r="O66">
            <v>714716</v>
          </cell>
        </row>
        <row r="67">
          <cell r="N67">
            <v>312866</v>
          </cell>
          <cell r="O67">
            <v>318972</v>
          </cell>
        </row>
        <row r="68">
          <cell r="N68">
            <v>375335</v>
          </cell>
          <cell r="O68">
            <v>395744</v>
          </cell>
        </row>
        <row r="69">
          <cell r="N69">
            <v>688201</v>
          </cell>
          <cell r="O69">
            <v>714716</v>
          </cell>
        </row>
        <row r="70">
          <cell r="N70">
            <v>312866</v>
          </cell>
          <cell r="O70">
            <v>318972</v>
          </cell>
        </row>
        <row r="71">
          <cell r="N71">
            <v>375335</v>
          </cell>
          <cell r="O71">
            <v>395744</v>
          </cell>
        </row>
        <row r="72">
          <cell r="N72">
            <v>688201</v>
          </cell>
          <cell r="O72">
            <v>714716</v>
          </cell>
        </row>
        <row r="73">
          <cell r="N73">
            <v>312866</v>
          </cell>
          <cell r="O73">
            <v>318972</v>
          </cell>
        </row>
        <row r="74">
          <cell r="N74">
            <v>375335</v>
          </cell>
          <cell r="O74">
            <v>395744</v>
          </cell>
        </row>
        <row r="75">
          <cell r="N75">
            <v>744385</v>
          </cell>
          <cell r="O75">
            <v>801767</v>
          </cell>
        </row>
        <row r="76">
          <cell r="N76">
            <v>309187</v>
          </cell>
          <cell r="O76">
            <v>315293</v>
          </cell>
        </row>
        <row r="77">
          <cell r="N77">
            <v>435198</v>
          </cell>
          <cell r="O77">
            <v>486474</v>
          </cell>
        </row>
        <row r="78">
          <cell r="N78">
            <v>744385</v>
          </cell>
          <cell r="O78">
            <v>801767</v>
          </cell>
        </row>
        <row r="79">
          <cell r="N79">
            <v>309187</v>
          </cell>
          <cell r="O79">
            <v>315293</v>
          </cell>
        </row>
        <row r="80">
          <cell r="N80">
            <v>435198</v>
          </cell>
          <cell r="O80">
            <v>486474</v>
          </cell>
        </row>
        <row r="81">
          <cell r="N81">
            <v>744385</v>
          </cell>
          <cell r="O81">
            <v>801767</v>
          </cell>
        </row>
        <row r="82">
          <cell r="N82">
            <v>309187</v>
          </cell>
          <cell r="O82">
            <v>315293</v>
          </cell>
        </row>
        <row r="83">
          <cell r="N83">
            <v>435198</v>
          </cell>
          <cell r="O83">
            <v>486474</v>
          </cell>
        </row>
        <row r="84">
          <cell r="N84">
            <v>744385</v>
          </cell>
          <cell r="O84">
            <v>801767</v>
          </cell>
        </row>
        <row r="85">
          <cell r="N85">
            <v>309187</v>
          </cell>
          <cell r="O85">
            <v>315293</v>
          </cell>
        </row>
        <row r="86">
          <cell r="N86">
            <v>435198</v>
          </cell>
          <cell r="O86">
            <v>486474</v>
          </cell>
        </row>
        <row r="89">
          <cell r="N89">
            <v>146370</v>
          </cell>
          <cell r="O89">
            <v>148925</v>
          </cell>
        </row>
        <row r="90">
          <cell r="N90">
            <v>89954</v>
          </cell>
          <cell r="O90">
            <v>92328</v>
          </cell>
        </row>
        <row r="91">
          <cell r="N91">
            <v>56416</v>
          </cell>
          <cell r="O91">
            <v>56597</v>
          </cell>
        </row>
        <row r="92">
          <cell r="N92">
            <v>146370</v>
          </cell>
          <cell r="O92">
            <v>148963</v>
          </cell>
        </row>
        <row r="93">
          <cell r="N93">
            <v>89954</v>
          </cell>
          <cell r="O93">
            <v>92366</v>
          </cell>
        </row>
        <row r="94">
          <cell r="N94">
            <v>56416</v>
          </cell>
          <cell r="O94">
            <v>56597</v>
          </cell>
        </row>
        <row r="95">
          <cell r="N95">
            <v>285785</v>
          </cell>
          <cell r="O95">
            <v>288513</v>
          </cell>
        </row>
        <row r="96">
          <cell r="N96">
            <v>204442</v>
          </cell>
          <cell r="O96">
            <v>206854</v>
          </cell>
        </row>
        <row r="97">
          <cell r="N97">
            <v>81343</v>
          </cell>
          <cell r="O97">
            <v>81659</v>
          </cell>
        </row>
        <row r="99">
          <cell r="N99">
            <v>146620</v>
          </cell>
          <cell r="O99">
            <v>149213</v>
          </cell>
        </row>
        <row r="100">
          <cell r="N100">
            <v>90204</v>
          </cell>
          <cell r="O100">
            <v>92616</v>
          </cell>
        </row>
        <row r="101">
          <cell r="N101">
            <v>56416</v>
          </cell>
          <cell r="O101">
            <v>56597</v>
          </cell>
        </row>
        <row r="102">
          <cell r="N102">
            <v>146620</v>
          </cell>
          <cell r="O102">
            <v>149213</v>
          </cell>
        </row>
        <row r="103">
          <cell r="N103">
            <v>90204</v>
          </cell>
          <cell r="O103">
            <v>92616</v>
          </cell>
        </row>
        <row r="104">
          <cell r="N104">
            <v>56416</v>
          </cell>
          <cell r="O104">
            <v>56597</v>
          </cell>
        </row>
        <row r="105">
          <cell r="N105">
            <v>146620</v>
          </cell>
          <cell r="O105">
            <v>149213</v>
          </cell>
        </row>
        <row r="106">
          <cell r="N106">
            <v>90204</v>
          </cell>
          <cell r="O106">
            <v>92616</v>
          </cell>
        </row>
        <row r="107">
          <cell r="N107">
            <v>56416</v>
          </cell>
          <cell r="O107">
            <v>56597</v>
          </cell>
        </row>
        <row r="108">
          <cell r="N108">
            <v>212454</v>
          </cell>
          <cell r="O108">
            <v>215374</v>
          </cell>
        </row>
        <row r="109">
          <cell r="N109">
            <v>119230</v>
          </cell>
          <cell r="O109">
            <v>121834</v>
          </cell>
        </row>
        <row r="110">
          <cell r="N110">
            <v>93224</v>
          </cell>
          <cell r="O110">
            <v>93540</v>
          </cell>
        </row>
        <row r="112">
          <cell r="N112">
            <v>155571</v>
          </cell>
          <cell r="O112">
            <v>157471</v>
          </cell>
        </row>
        <row r="113">
          <cell r="N113">
            <v>97393</v>
          </cell>
          <cell r="O113">
            <v>98977</v>
          </cell>
        </row>
        <row r="114">
          <cell r="N114">
            <v>58178</v>
          </cell>
          <cell r="O114">
            <v>58494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_Cong"/>
      <sheetName val="Dung_cu"/>
      <sheetName val="Thiet_bi"/>
      <sheetName val="Vat_lieu"/>
      <sheetName val="Tong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N8">
            <v>450330</v>
          </cell>
          <cell r="O8">
            <v>462913</v>
          </cell>
        </row>
        <row r="9">
          <cell r="N9">
            <v>180284</v>
          </cell>
          <cell r="O9">
            <v>183491</v>
          </cell>
        </row>
        <row r="10">
          <cell r="N10">
            <v>270046</v>
          </cell>
          <cell r="O10">
            <v>279422</v>
          </cell>
        </row>
        <row r="11">
          <cell r="N11">
            <v>2230093</v>
          </cell>
          <cell r="O11">
            <v>2250213</v>
          </cell>
        </row>
        <row r="12">
          <cell r="N12">
            <v>180284</v>
          </cell>
          <cell r="O12">
            <v>183491</v>
          </cell>
        </row>
        <row r="13">
          <cell r="N13">
            <v>2049809</v>
          </cell>
          <cell r="O13">
            <v>2066722</v>
          </cell>
        </row>
        <row r="14">
          <cell r="N14">
            <v>659750</v>
          </cell>
          <cell r="O14">
            <v>677948</v>
          </cell>
        </row>
        <row r="15">
          <cell r="N15">
            <v>178438</v>
          </cell>
          <cell r="O15">
            <v>181644</v>
          </cell>
        </row>
        <row r="16">
          <cell r="N16">
            <v>481312</v>
          </cell>
          <cell r="O16">
            <v>496304</v>
          </cell>
        </row>
        <row r="17">
          <cell r="N17">
            <v>643913</v>
          </cell>
          <cell r="O17">
            <v>671952</v>
          </cell>
        </row>
        <row r="18">
          <cell r="N18">
            <v>178438</v>
          </cell>
          <cell r="O18">
            <v>181644</v>
          </cell>
        </row>
        <row r="19">
          <cell r="N19">
            <v>465475</v>
          </cell>
          <cell r="O19">
            <v>490308</v>
          </cell>
        </row>
        <row r="20">
          <cell r="N20">
            <v>588003</v>
          </cell>
          <cell r="O20">
            <v>605625</v>
          </cell>
        </row>
        <row r="21">
          <cell r="N21">
            <v>178697</v>
          </cell>
          <cell r="O21">
            <v>181903</v>
          </cell>
        </row>
        <row r="22">
          <cell r="N22">
            <v>409306</v>
          </cell>
          <cell r="O22">
            <v>423722</v>
          </cell>
        </row>
        <row r="23">
          <cell r="N23">
            <v>511517</v>
          </cell>
          <cell r="O23">
            <v>529140</v>
          </cell>
        </row>
        <row r="24">
          <cell r="N24">
            <v>178697</v>
          </cell>
          <cell r="O24">
            <v>181903</v>
          </cell>
        </row>
        <row r="25">
          <cell r="N25">
            <v>332820</v>
          </cell>
          <cell r="O25">
            <v>347237</v>
          </cell>
        </row>
        <row r="26">
          <cell r="N26">
            <v>860202</v>
          </cell>
          <cell r="O26">
            <v>881329</v>
          </cell>
        </row>
        <row r="27">
          <cell r="N27">
            <v>178697</v>
          </cell>
          <cell r="O27">
            <v>181903</v>
          </cell>
        </row>
        <row r="28">
          <cell r="N28">
            <v>681505</v>
          </cell>
          <cell r="O28">
            <v>699426</v>
          </cell>
        </row>
        <row r="29">
          <cell r="N29">
            <v>738785</v>
          </cell>
          <cell r="O29">
            <v>773856</v>
          </cell>
        </row>
        <row r="30">
          <cell r="N30">
            <v>178697</v>
          </cell>
          <cell r="O30">
            <v>181903</v>
          </cell>
        </row>
        <row r="31">
          <cell r="N31">
            <v>560088</v>
          </cell>
          <cell r="O31">
            <v>591953</v>
          </cell>
        </row>
        <row r="32">
          <cell r="N32">
            <v>738785</v>
          </cell>
          <cell r="O32">
            <v>773856</v>
          </cell>
        </row>
        <row r="33">
          <cell r="N33">
            <v>178697</v>
          </cell>
          <cell r="O33">
            <v>181903</v>
          </cell>
        </row>
        <row r="34">
          <cell r="N34">
            <v>560088</v>
          </cell>
          <cell r="O34">
            <v>591953</v>
          </cell>
        </row>
        <row r="35">
          <cell r="N35">
            <v>741750</v>
          </cell>
          <cell r="O35">
            <v>797941</v>
          </cell>
        </row>
        <row r="36">
          <cell r="N36">
            <v>178697</v>
          </cell>
          <cell r="O36">
            <v>181903</v>
          </cell>
        </row>
        <row r="37">
          <cell r="N37">
            <v>563053</v>
          </cell>
          <cell r="O37">
            <v>616038</v>
          </cell>
        </row>
        <row r="38">
          <cell r="N38">
            <v>741750</v>
          </cell>
          <cell r="O38">
            <v>797941</v>
          </cell>
        </row>
        <row r="39">
          <cell r="N39">
            <v>178697</v>
          </cell>
          <cell r="O39">
            <v>181903</v>
          </cell>
        </row>
        <row r="40">
          <cell r="N40">
            <v>563053</v>
          </cell>
          <cell r="O40">
            <v>616038</v>
          </cell>
        </row>
        <row r="41">
          <cell r="N41">
            <v>609749</v>
          </cell>
          <cell r="O41">
            <v>644820</v>
          </cell>
        </row>
        <row r="42">
          <cell r="N42">
            <v>178697</v>
          </cell>
          <cell r="O42">
            <v>181903</v>
          </cell>
        </row>
        <row r="43">
          <cell r="N43">
            <v>431052</v>
          </cell>
          <cell r="O43">
            <v>462917</v>
          </cell>
        </row>
        <row r="44">
          <cell r="N44">
            <v>609749</v>
          </cell>
          <cell r="O44">
            <v>644820</v>
          </cell>
        </row>
        <row r="45">
          <cell r="N45">
            <v>178697</v>
          </cell>
          <cell r="O45">
            <v>181903</v>
          </cell>
        </row>
        <row r="46">
          <cell r="N46">
            <v>431052</v>
          </cell>
          <cell r="O46">
            <v>462917</v>
          </cell>
        </row>
        <row r="47">
          <cell r="N47">
            <v>609749</v>
          </cell>
          <cell r="O47">
            <v>644820</v>
          </cell>
        </row>
        <row r="48">
          <cell r="N48">
            <v>178697</v>
          </cell>
          <cell r="O48">
            <v>181903</v>
          </cell>
        </row>
        <row r="49">
          <cell r="N49">
            <v>431052</v>
          </cell>
          <cell r="O49">
            <v>462917</v>
          </cell>
        </row>
        <row r="50">
          <cell r="N50">
            <v>609749</v>
          </cell>
          <cell r="O50">
            <v>644820</v>
          </cell>
        </row>
        <row r="51">
          <cell r="N51">
            <v>178697</v>
          </cell>
          <cell r="O51">
            <v>181903</v>
          </cell>
        </row>
        <row r="52">
          <cell r="N52">
            <v>431052</v>
          </cell>
          <cell r="O52">
            <v>462917</v>
          </cell>
        </row>
        <row r="53">
          <cell r="N53">
            <v>609749</v>
          </cell>
          <cell r="O53">
            <v>644820</v>
          </cell>
        </row>
        <row r="54">
          <cell r="N54">
            <v>178697</v>
          </cell>
          <cell r="O54">
            <v>181903</v>
          </cell>
        </row>
        <row r="55">
          <cell r="N55">
            <v>431052</v>
          </cell>
          <cell r="O55">
            <v>462917</v>
          </cell>
        </row>
        <row r="56">
          <cell r="N56">
            <v>459082</v>
          </cell>
          <cell r="O56">
            <v>492401</v>
          </cell>
        </row>
        <row r="57">
          <cell r="N57">
            <v>168887</v>
          </cell>
          <cell r="O57">
            <v>172093</v>
          </cell>
        </row>
        <row r="58">
          <cell r="N58">
            <v>290195</v>
          </cell>
          <cell r="O58">
            <v>320308</v>
          </cell>
        </row>
        <row r="59">
          <cell r="N59">
            <v>1225830</v>
          </cell>
          <cell r="O59">
            <v>1285141</v>
          </cell>
        </row>
        <row r="60">
          <cell r="N60">
            <v>168290</v>
          </cell>
          <cell r="O60">
            <v>171497</v>
          </cell>
        </row>
        <row r="61">
          <cell r="N61">
            <v>1057540</v>
          </cell>
          <cell r="O61">
            <v>1113644</v>
          </cell>
        </row>
        <row r="62">
          <cell r="N62">
            <v>1225830</v>
          </cell>
          <cell r="O62">
            <v>1285141</v>
          </cell>
        </row>
        <row r="63">
          <cell r="N63">
            <v>168290</v>
          </cell>
          <cell r="O63">
            <v>171497</v>
          </cell>
        </row>
        <row r="64">
          <cell r="N64">
            <v>1057540</v>
          </cell>
          <cell r="O64">
            <v>1113644</v>
          </cell>
        </row>
        <row r="65">
          <cell r="N65">
            <v>1225830</v>
          </cell>
          <cell r="O65">
            <v>1285141</v>
          </cell>
        </row>
        <row r="66">
          <cell r="N66">
            <v>168290</v>
          </cell>
          <cell r="O66">
            <v>171497</v>
          </cell>
        </row>
        <row r="67">
          <cell r="N67">
            <v>1057540</v>
          </cell>
          <cell r="O67">
            <v>1113644</v>
          </cell>
        </row>
        <row r="68">
          <cell r="N68">
            <v>1222494</v>
          </cell>
          <cell r="O68">
            <v>1281805</v>
          </cell>
        </row>
        <row r="69">
          <cell r="N69">
            <v>168290</v>
          </cell>
          <cell r="O69">
            <v>171497</v>
          </cell>
        </row>
        <row r="70">
          <cell r="N70">
            <v>1054204</v>
          </cell>
          <cell r="O70">
            <v>1110308</v>
          </cell>
        </row>
        <row r="71">
          <cell r="N71">
            <v>1225708</v>
          </cell>
          <cell r="O71">
            <v>1285020</v>
          </cell>
        </row>
        <row r="72">
          <cell r="N72">
            <v>168290</v>
          </cell>
          <cell r="O72">
            <v>171497</v>
          </cell>
        </row>
        <row r="73">
          <cell r="N73">
            <v>1057418</v>
          </cell>
          <cell r="O73">
            <v>1113523</v>
          </cell>
        </row>
        <row r="74">
          <cell r="N74">
            <v>4356877</v>
          </cell>
          <cell r="O74">
            <v>4374558</v>
          </cell>
        </row>
        <row r="76">
          <cell r="N76">
            <v>4356877</v>
          </cell>
          <cell r="O76">
            <v>4374558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_cong"/>
      <sheetName val="Dung_cu"/>
      <sheetName val="Thiet_bi"/>
      <sheetName val="Vat_lieu"/>
      <sheetName val="Tong_hop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N8">
            <v>235765</v>
          </cell>
          <cell r="O8">
            <v>245910</v>
          </cell>
        </row>
        <row r="9">
          <cell r="N9">
            <v>103826</v>
          </cell>
          <cell r="O9">
            <v>107138</v>
          </cell>
        </row>
        <row r="10">
          <cell r="N10">
            <v>131939</v>
          </cell>
          <cell r="O10">
            <v>138772</v>
          </cell>
        </row>
        <row r="11">
          <cell r="N11">
            <v>241382</v>
          </cell>
          <cell r="O11">
            <v>259469</v>
          </cell>
        </row>
        <row r="12">
          <cell r="N12">
            <v>94872</v>
          </cell>
          <cell r="O12">
            <v>97774</v>
          </cell>
        </row>
        <row r="13">
          <cell r="N13">
            <v>146510</v>
          </cell>
          <cell r="O13">
            <v>161695</v>
          </cell>
        </row>
        <row r="14">
          <cell r="N14">
            <v>629742</v>
          </cell>
          <cell r="O14">
            <v>663716</v>
          </cell>
        </row>
        <row r="15">
          <cell r="N15">
            <v>112148</v>
          </cell>
          <cell r="O15">
            <v>115050</v>
          </cell>
        </row>
        <row r="16">
          <cell r="N16">
            <v>517594</v>
          </cell>
          <cell r="O16">
            <v>548666</v>
          </cell>
        </row>
        <row r="17">
          <cell r="N17">
            <v>2325360</v>
          </cell>
          <cell r="O17">
            <v>2359334</v>
          </cell>
        </row>
        <row r="18">
          <cell r="N18">
            <v>112148</v>
          </cell>
          <cell r="O18">
            <v>115050</v>
          </cell>
        </row>
        <row r="19">
          <cell r="N19">
            <v>2213212</v>
          </cell>
          <cell r="O19">
            <v>2244284</v>
          </cell>
        </row>
        <row r="20">
          <cell r="N20">
            <v>402762</v>
          </cell>
          <cell r="O20">
            <v>436736</v>
          </cell>
        </row>
        <row r="21">
          <cell r="N21">
            <v>112148</v>
          </cell>
          <cell r="O21">
            <v>115050</v>
          </cell>
        </row>
        <row r="22">
          <cell r="N22">
            <v>290614</v>
          </cell>
          <cell r="O22">
            <v>321686</v>
          </cell>
        </row>
        <row r="23">
          <cell r="N23">
            <v>698184</v>
          </cell>
          <cell r="O23">
            <v>740558</v>
          </cell>
        </row>
        <row r="24">
          <cell r="N24">
            <v>112148</v>
          </cell>
          <cell r="O24">
            <v>115050</v>
          </cell>
        </row>
        <row r="25">
          <cell r="N25">
            <v>586036</v>
          </cell>
          <cell r="O25">
            <v>625508</v>
          </cell>
        </row>
        <row r="26">
          <cell r="N26">
            <v>698184</v>
          </cell>
          <cell r="O26">
            <v>740558</v>
          </cell>
        </row>
        <row r="27">
          <cell r="N27">
            <v>112148</v>
          </cell>
          <cell r="O27">
            <v>115050</v>
          </cell>
        </row>
        <row r="28">
          <cell r="N28">
            <v>586036</v>
          </cell>
          <cell r="O28">
            <v>625508</v>
          </cell>
        </row>
        <row r="29">
          <cell r="N29">
            <v>556064</v>
          </cell>
          <cell r="O29">
            <v>619559</v>
          </cell>
        </row>
        <row r="30">
          <cell r="N30">
            <v>112148</v>
          </cell>
          <cell r="O30">
            <v>115050</v>
          </cell>
        </row>
        <row r="31">
          <cell r="N31">
            <v>443916</v>
          </cell>
          <cell r="O31">
            <v>504509</v>
          </cell>
        </row>
        <row r="32">
          <cell r="N32">
            <v>636505</v>
          </cell>
          <cell r="O32">
            <v>700000</v>
          </cell>
        </row>
        <row r="33">
          <cell r="N33">
            <v>112148</v>
          </cell>
          <cell r="O33">
            <v>115050</v>
          </cell>
        </row>
        <row r="34">
          <cell r="N34">
            <v>524357</v>
          </cell>
          <cell r="O34">
            <v>584950</v>
          </cell>
        </row>
        <row r="35">
          <cell r="N35">
            <v>489198</v>
          </cell>
          <cell r="O35">
            <v>531572</v>
          </cell>
        </row>
        <row r="36">
          <cell r="N36">
            <v>112148</v>
          </cell>
          <cell r="O36">
            <v>115050</v>
          </cell>
        </row>
        <row r="37">
          <cell r="N37">
            <v>377050</v>
          </cell>
          <cell r="O37">
            <v>416522</v>
          </cell>
        </row>
        <row r="38">
          <cell r="N38">
            <v>469579</v>
          </cell>
          <cell r="O38">
            <v>511954</v>
          </cell>
        </row>
        <row r="39">
          <cell r="N39">
            <v>112148</v>
          </cell>
          <cell r="O39">
            <v>115050</v>
          </cell>
        </row>
        <row r="40">
          <cell r="N40">
            <v>357431</v>
          </cell>
          <cell r="O40">
            <v>396904</v>
          </cell>
        </row>
        <row r="41">
          <cell r="N41">
            <v>469579</v>
          </cell>
          <cell r="O41">
            <v>511954</v>
          </cell>
        </row>
        <row r="42">
          <cell r="N42">
            <v>112148</v>
          </cell>
          <cell r="O42">
            <v>115050</v>
          </cell>
        </row>
        <row r="43">
          <cell r="N43">
            <v>357431</v>
          </cell>
          <cell r="O43">
            <v>396904</v>
          </cell>
        </row>
        <row r="44">
          <cell r="N44">
            <v>469579</v>
          </cell>
          <cell r="O44">
            <v>511954</v>
          </cell>
        </row>
        <row r="45">
          <cell r="N45">
            <v>112148</v>
          </cell>
          <cell r="O45">
            <v>115050</v>
          </cell>
        </row>
        <row r="46">
          <cell r="N46">
            <v>357431</v>
          </cell>
          <cell r="O46">
            <v>396904</v>
          </cell>
        </row>
        <row r="47">
          <cell r="N47">
            <v>469579</v>
          </cell>
          <cell r="O47">
            <v>511954</v>
          </cell>
        </row>
        <row r="48">
          <cell r="N48">
            <v>112148</v>
          </cell>
          <cell r="O48">
            <v>115050</v>
          </cell>
        </row>
        <row r="49">
          <cell r="N49">
            <v>357431</v>
          </cell>
          <cell r="O49">
            <v>396904</v>
          </cell>
        </row>
        <row r="50">
          <cell r="N50">
            <v>469579</v>
          </cell>
          <cell r="O50">
            <v>511954</v>
          </cell>
        </row>
        <row r="51">
          <cell r="N51">
            <v>112148</v>
          </cell>
          <cell r="O51">
            <v>115050</v>
          </cell>
        </row>
        <row r="52">
          <cell r="N52">
            <v>357431</v>
          </cell>
          <cell r="O52">
            <v>396904</v>
          </cell>
        </row>
        <row r="53">
          <cell r="N53">
            <v>469579</v>
          </cell>
          <cell r="O53">
            <v>511954</v>
          </cell>
        </row>
        <row r="54">
          <cell r="N54">
            <v>112148</v>
          </cell>
          <cell r="O54">
            <v>115050</v>
          </cell>
        </row>
        <row r="55">
          <cell r="N55">
            <v>357431</v>
          </cell>
          <cell r="O55">
            <v>396904</v>
          </cell>
        </row>
        <row r="56">
          <cell r="N56">
            <v>469579</v>
          </cell>
          <cell r="O56">
            <v>511954</v>
          </cell>
        </row>
        <row r="57">
          <cell r="N57">
            <v>112148</v>
          </cell>
          <cell r="O57">
            <v>115050</v>
          </cell>
        </row>
        <row r="58">
          <cell r="N58">
            <v>357431</v>
          </cell>
          <cell r="O58">
            <v>396904</v>
          </cell>
        </row>
        <row r="59">
          <cell r="N59">
            <v>469579</v>
          </cell>
          <cell r="O59">
            <v>511954</v>
          </cell>
        </row>
        <row r="60">
          <cell r="N60">
            <v>112148</v>
          </cell>
          <cell r="O60">
            <v>115050</v>
          </cell>
        </row>
        <row r="61">
          <cell r="N61">
            <v>357431</v>
          </cell>
          <cell r="O61">
            <v>396904</v>
          </cell>
        </row>
        <row r="62">
          <cell r="N62">
            <v>469579</v>
          </cell>
          <cell r="O62">
            <v>511954</v>
          </cell>
        </row>
        <row r="63">
          <cell r="N63">
            <v>112148</v>
          </cell>
          <cell r="O63">
            <v>115050</v>
          </cell>
        </row>
        <row r="64">
          <cell r="N64">
            <v>357431</v>
          </cell>
          <cell r="O64">
            <v>396904</v>
          </cell>
        </row>
        <row r="65">
          <cell r="N65">
            <v>469579</v>
          </cell>
          <cell r="O65">
            <v>511954</v>
          </cell>
        </row>
        <row r="66">
          <cell r="N66">
            <v>112148</v>
          </cell>
          <cell r="O66">
            <v>115050</v>
          </cell>
        </row>
        <row r="67">
          <cell r="N67">
            <v>357431</v>
          </cell>
          <cell r="O67">
            <v>396904</v>
          </cell>
        </row>
        <row r="68">
          <cell r="N68">
            <v>469579</v>
          </cell>
          <cell r="O68">
            <v>511954</v>
          </cell>
        </row>
        <row r="69">
          <cell r="N69">
            <v>112148</v>
          </cell>
          <cell r="O69">
            <v>115050</v>
          </cell>
        </row>
        <row r="70">
          <cell r="N70">
            <v>357431</v>
          </cell>
          <cell r="O70">
            <v>396904</v>
          </cell>
        </row>
        <row r="71">
          <cell r="N71">
            <v>761125</v>
          </cell>
          <cell r="O71">
            <v>784060</v>
          </cell>
        </row>
        <row r="72">
          <cell r="N72">
            <v>121958</v>
          </cell>
          <cell r="O72">
            <v>124860</v>
          </cell>
        </row>
        <row r="73">
          <cell r="N73">
            <v>639167</v>
          </cell>
          <cell r="O73">
            <v>659200</v>
          </cell>
        </row>
        <row r="74">
          <cell r="N74">
            <v>734570</v>
          </cell>
          <cell r="O74">
            <v>768545</v>
          </cell>
        </row>
        <row r="75">
          <cell r="N75">
            <v>121958</v>
          </cell>
          <cell r="O75">
            <v>124860</v>
          </cell>
        </row>
        <row r="76">
          <cell r="N76">
            <v>612612</v>
          </cell>
          <cell r="O76">
            <v>643685</v>
          </cell>
        </row>
        <row r="77">
          <cell r="N77">
            <v>1279852</v>
          </cell>
          <cell r="O77">
            <v>1328143</v>
          </cell>
        </row>
        <row r="78">
          <cell r="N78">
            <v>121958</v>
          </cell>
          <cell r="O78">
            <v>124860</v>
          </cell>
        </row>
        <row r="79">
          <cell r="N79">
            <v>1157894</v>
          </cell>
          <cell r="O79">
            <v>1203283</v>
          </cell>
        </row>
        <row r="80">
          <cell r="N80">
            <v>1275693</v>
          </cell>
          <cell r="O80">
            <v>1323984</v>
          </cell>
        </row>
        <row r="81">
          <cell r="N81">
            <v>121958</v>
          </cell>
          <cell r="O81">
            <v>124860</v>
          </cell>
        </row>
        <row r="82">
          <cell r="N82">
            <v>1153735</v>
          </cell>
          <cell r="O82">
            <v>1199124</v>
          </cell>
        </row>
        <row r="83">
          <cell r="N83">
            <v>1448570</v>
          </cell>
          <cell r="O83">
            <v>1496861</v>
          </cell>
        </row>
        <row r="84">
          <cell r="N84">
            <v>121958</v>
          </cell>
          <cell r="O84">
            <v>124860</v>
          </cell>
        </row>
        <row r="85">
          <cell r="N85">
            <v>1326612</v>
          </cell>
          <cell r="O85">
            <v>1372001</v>
          </cell>
        </row>
        <row r="86">
          <cell r="N86">
            <v>1392333</v>
          </cell>
          <cell r="O86">
            <v>1440624</v>
          </cell>
        </row>
        <row r="87">
          <cell r="N87">
            <v>121958</v>
          </cell>
          <cell r="O87">
            <v>124860</v>
          </cell>
        </row>
        <row r="88">
          <cell r="N88">
            <v>1270375</v>
          </cell>
          <cell r="O88">
            <v>1315764</v>
          </cell>
        </row>
        <row r="89">
          <cell r="N89">
            <v>4580522</v>
          </cell>
          <cell r="O89">
            <v>4609025</v>
          </cell>
        </row>
        <row r="90">
          <cell r="N90">
            <v>121958</v>
          </cell>
          <cell r="O90">
            <v>124860</v>
          </cell>
        </row>
        <row r="91">
          <cell r="N91">
            <v>4458564</v>
          </cell>
          <cell r="O91">
            <v>4484165</v>
          </cell>
        </row>
      </sheetData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_cong"/>
      <sheetName val="Dung_cu"/>
      <sheetName val="Thiet_bi"/>
      <sheetName val="Vat_lieu"/>
      <sheetName val="Tong_hop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N9">
            <v>95473</v>
          </cell>
          <cell r="O9">
            <v>100442</v>
          </cell>
        </row>
        <row r="10">
          <cell r="N10">
            <v>95473</v>
          </cell>
          <cell r="O10">
            <v>100442</v>
          </cell>
        </row>
        <row r="11">
          <cell r="N11">
            <v>95473</v>
          </cell>
          <cell r="O11">
            <v>100442</v>
          </cell>
        </row>
        <row r="12">
          <cell r="N12">
            <v>95473</v>
          </cell>
          <cell r="O12">
            <v>100442</v>
          </cell>
        </row>
        <row r="13">
          <cell r="N13">
            <v>95473</v>
          </cell>
          <cell r="O13">
            <v>100442</v>
          </cell>
        </row>
        <row r="14">
          <cell r="N14">
            <v>95473</v>
          </cell>
          <cell r="O14">
            <v>100442</v>
          </cell>
        </row>
        <row r="15">
          <cell r="N15">
            <v>125423</v>
          </cell>
          <cell r="O15">
            <v>135466</v>
          </cell>
        </row>
        <row r="16">
          <cell r="N16">
            <v>125423</v>
          </cell>
          <cell r="O16">
            <v>135466</v>
          </cell>
        </row>
        <row r="17">
          <cell r="N17">
            <v>125423</v>
          </cell>
          <cell r="O17">
            <v>135466</v>
          </cell>
        </row>
        <row r="18">
          <cell r="N18">
            <v>125423</v>
          </cell>
          <cell r="O18">
            <v>135466</v>
          </cell>
        </row>
        <row r="19">
          <cell r="N19">
            <v>140755</v>
          </cell>
          <cell r="O19">
            <v>163180</v>
          </cell>
        </row>
        <row r="20">
          <cell r="N20">
            <v>140755</v>
          </cell>
          <cell r="O20">
            <v>163180</v>
          </cell>
        </row>
        <row r="21">
          <cell r="N21">
            <v>140755</v>
          </cell>
          <cell r="O21">
            <v>163180</v>
          </cell>
        </row>
        <row r="22">
          <cell r="N22">
            <v>86606</v>
          </cell>
          <cell r="O22">
            <v>113639</v>
          </cell>
        </row>
        <row r="23">
          <cell r="N23">
            <v>146984</v>
          </cell>
          <cell r="O23">
            <v>171473</v>
          </cell>
        </row>
        <row r="24">
          <cell r="N24">
            <v>131767</v>
          </cell>
          <cell r="O24">
            <v>153328</v>
          </cell>
        </row>
        <row r="25">
          <cell r="N25">
            <v>153214</v>
          </cell>
          <cell r="O25">
            <v>175130</v>
          </cell>
        </row>
        <row r="26">
          <cell r="N26">
            <v>168808</v>
          </cell>
          <cell r="O26">
            <v>189774</v>
          </cell>
        </row>
        <row r="28">
          <cell r="N28">
            <v>106590</v>
          </cell>
          <cell r="O28">
            <v>112620</v>
          </cell>
        </row>
        <row r="29">
          <cell r="N29">
            <v>106590</v>
          </cell>
          <cell r="O29">
            <v>112620</v>
          </cell>
        </row>
        <row r="30">
          <cell r="N30">
            <v>106590</v>
          </cell>
          <cell r="O30">
            <v>111617</v>
          </cell>
        </row>
        <row r="31">
          <cell r="N31">
            <v>106590</v>
          </cell>
          <cell r="O31">
            <v>112354</v>
          </cell>
        </row>
        <row r="32">
          <cell r="N32">
            <v>106590</v>
          </cell>
          <cell r="O32">
            <v>112519</v>
          </cell>
        </row>
        <row r="33">
          <cell r="N33">
            <v>106590</v>
          </cell>
          <cell r="O33">
            <v>112540</v>
          </cell>
        </row>
        <row r="34">
          <cell r="N34">
            <v>100496</v>
          </cell>
          <cell r="O34">
            <v>106060</v>
          </cell>
        </row>
        <row r="35">
          <cell r="N35">
            <v>100496</v>
          </cell>
          <cell r="O35">
            <v>106060</v>
          </cell>
        </row>
        <row r="36">
          <cell r="N36">
            <v>100496</v>
          </cell>
          <cell r="O36">
            <v>106060</v>
          </cell>
        </row>
        <row r="37">
          <cell r="N37">
            <v>130698</v>
          </cell>
          <cell r="O37">
            <v>174098</v>
          </cell>
        </row>
        <row r="38">
          <cell r="N38">
            <v>130698</v>
          </cell>
          <cell r="O38">
            <v>174098</v>
          </cell>
        </row>
        <row r="39">
          <cell r="N39">
            <v>130698</v>
          </cell>
          <cell r="O39">
            <v>174098</v>
          </cell>
        </row>
        <row r="40">
          <cell r="N40">
            <v>130306</v>
          </cell>
          <cell r="O40">
            <v>171978</v>
          </cell>
        </row>
        <row r="41">
          <cell r="N41">
            <v>130698</v>
          </cell>
          <cell r="O41">
            <v>149465</v>
          </cell>
        </row>
        <row r="42">
          <cell r="N42">
            <v>141680</v>
          </cell>
          <cell r="O42">
            <v>163961</v>
          </cell>
        </row>
        <row r="43">
          <cell r="N43">
            <v>152398</v>
          </cell>
          <cell r="O43">
            <v>175974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_Cong"/>
      <sheetName val="Dung_Cu"/>
      <sheetName val="Thiet_Bi"/>
      <sheetName val="Vat_lieu"/>
      <sheetName val="Tong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N9">
            <v>140744</v>
          </cell>
          <cell r="O9">
            <v>148828</v>
          </cell>
        </row>
        <row r="10">
          <cell r="N10">
            <v>140744</v>
          </cell>
          <cell r="O10">
            <v>148828</v>
          </cell>
        </row>
        <row r="11">
          <cell r="N11">
            <v>140744</v>
          </cell>
          <cell r="O11">
            <v>148828</v>
          </cell>
        </row>
        <row r="12">
          <cell r="N12">
            <v>146304</v>
          </cell>
          <cell r="O12">
            <v>156518</v>
          </cell>
        </row>
        <row r="13">
          <cell r="N13">
            <v>246430</v>
          </cell>
          <cell r="O13">
            <v>254513</v>
          </cell>
        </row>
        <row r="14">
          <cell r="N14">
            <v>220067</v>
          </cell>
          <cell r="O14">
            <v>227922</v>
          </cell>
        </row>
        <row r="15">
          <cell r="N15">
            <v>160886</v>
          </cell>
          <cell r="O15">
            <v>168646</v>
          </cell>
        </row>
        <row r="16">
          <cell r="N16">
            <v>173363</v>
          </cell>
          <cell r="O16">
            <v>181667</v>
          </cell>
        </row>
        <row r="17">
          <cell r="N17">
            <v>178547</v>
          </cell>
          <cell r="O17">
            <v>186745</v>
          </cell>
        </row>
        <row r="18">
          <cell r="N18">
            <v>181657</v>
          </cell>
          <cell r="O18">
            <v>190369</v>
          </cell>
        </row>
        <row r="19">
          <cell r="N19">
            <v>175644</v>
          </cell>
          <cell r="O19">
            <v>184586</v>
          </cell>
        </row>
        <row r="22">
          <cell r="N22">
            <v>141948</v>
          </cell>
          <cell r="O22">
            <v>151266</v>
          </cell>
        </row>
        <row r="23">
          <cell r="N23">
            <v>141948</v>
          </cell>
          <cell r="O23">
            <v>151266</v>
          </cell>
        </row>
        <row r="24">
          <cell r="N24">
            <v>141948</v>
          </cell>
          <cell r="O24">
            <v>151266</v>
          </cell>
        </row>
        <row r="25">
          <cell r="N25">
            <v>147874</v>
          </cell>
          <cell r="O25">
            <v>157549</v>
          </cell>
        </row>
        <row r="26">
          <cell r="N26">
            <v>290994</v>
          </cell>
          <cell r="O26">
            <v>300156</v>
          </cell>
        </row>
        <row r="27">
          <cell r="N27">
            <v>290994</v>
          </cell>
          <cell r="O27">
            <v>300156</v>
          </cell>
        </row>
        <row r="28">
          <cell r="N28">
            <v>188802</v>
          </cell>
          <cell r="O28">
            <v>197964</v>
          </cell>
        </row>
        <row r="29">
          <cell r="N29">
            <v>135115</v>
          </cell>
          <cell r="O29">
            <v>144601</v>
          </cell>
        </row>
        <row r="30">
          <cell r="N30">
            <v>137059</v>
          </cell>
          <cell r="O30">
            <v>146545</v>
          </cell>
        </row>
        <row r="31">
          <cell r="N31">
            <v>137360</v>
          </cell>
          <cell r="O31">
            <v>148757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_Cong"/>
      <sheetName val="Dung_cu"/>
      <sheetName val="Thiet_bi"/>
      <sheetName val="Vat_lieu"/>
      <sheetName val="TONG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N8">
            <v>97178</v>
          </cell>
          <cell r="O8">
            <v>104450</v>
          </cell>
        </row>
        <row r="9">
          <cell r="N9">
            <v>97178</v>
          </cell>
          <cell r="O9">
            <v>104450</v>
          </cell>
        </row>
        <row r="11">
          <cell r="N11">
            <v>101171</v>
          </cell>
          <cell r="O11">
            <v>108443</v>
          </cell>
        </row>
        <row r="12">
          <cell r="N12">
            <v>101171</v>
          </cell>
          <cell r="O12">
            <v>108443</v>
          </cell>
        </row>
        <row r="14">
          <cell r="N14">
            <v>89056</v>
          </cell>
          <cell r="O14">
            <v>96328</v>
          </cell>
        </row>
        <row r="15">
          <cell r="N15">
            <v>89056</v>
          </cell>
          <cell r="O15">
            <v>96328</v>
          </cell>
        </row>
        <row r="17">
          <cell r="N17">
            <v>93218</v>
          </cell>
          <cell r="O17">
            <v>100490</v>
          </cell>
        </row>
        <row r="18">
          <cell r="N18">
            <v>93218</v>
          </cell>
          <cell r="O18">
            <v>100490</v>
          </cell>
        </row>
        <row r="20">
          <cell r="N20">
            <v>115744</v>
          </cell>
          <cell r="O20">
            <v>123016</v>
          </cell>
        </row>
        <row r="21">
          <cell r="N21">
            <v>115744</v>
          </cell>
          <cell r="O21">
            <v>123016</v>
          </cell>
        </row>
        <row r="23">
          <cell r="N23">
            <v>139540</v>
          </cell>
          <cell r="O23">
            <v>146812</v>
          </cell>
        </row>
        <row r="24">
          <cell r="N24">
            <v>139540</v>
          </cell>
          <cell r="O24">
            <v>146812</v>
          </cell>
        </row>
        <row r="26">
          <cell r="N26">
            <v>139540</v>
          </cell>
          <cell r="O26">
            <v>146812</v>
          </cell>
        </row>
        <row r="27">
          <cell r="N27">
            <v>139540</v>
          </cell>
          <cell r="O27">
            <v>146812</v>
          </cell>
        </row>
        <row r="29">
          <cell r="N29">
            <v>430249</v>
          </cell>
          <cell r="O29">
            <v>452056</v>
          </cell>
        </row>
        <row r="30">
          <cell r="N30">
            <v>430249</v>
          </cell>
          <cell r="O30">
            <v>452056</v>
          </cell>
        </row>
        <row r="32">
          <cell r="N32">
            <v>181815</v>
          </cell>
          <cell r="O32">
            <v>176232</v>
          </cell>
        </row>
        <row r="33">
          <cell r="N33">
            <v>65737</v>
          </cell>
          <cell r="O33">
            <v>66313</v>
          </cell>
        </row>
        <row r="34">
          <cell r="N34">
            <v>116078</v>
          </cell>
          <cell r="O34">
            <v>109919</v>
          </cell>
        </row>
        <row r="35">
          <cell r="N35">
            <v>222930</v>
          </cell>
          <cell r="O35">
            <v>227583</v>
          </cell>
        </row>
        <row r="36">
          <cell r="N36">
            <v>63058</v>
          </cell>
          <cell r="O36">
            <v>63634</v>
          </cell>
        </row>
        <row r="37">
          <cell r="N37">
            <v>159872</v>
          </cell>
          <cell r="O37">
            <v>163949</v>
          </cell>
        </row>
        <row r="38">
          <cell r="N38">
            <v>239712</v>
          </cell>
          <cell r="O38">
            <v>239937</v>
          </cell>
        </row>
        <row r="39">
          <cell r="N39">
            <v>63058</v>
          </cell>
          <cell r="O39">
            <v>63634</v>
          </cell>
        </row>
        <row r="40">
          <cell r="N40">
            <v>176654</v>
          </cell>
          <cell r="O40">
            <v>176303</v>
          </cell>
        </row>
        <row r="41">
          <cell r="N41">
            <v>218935</v>
          </cell>
          <cell r="O41">
            <v>213920</v>
          </cell>
        </row>
        <row r="42">
          <cell r="N42">
            <v>67958</v>
          </cell>
          <cell r="O42">
            <v>68611</v>
          </cell>
        </row>
        <row r="43">
          <cell r="N43">
            <v>150977</v>
          </cell>
          <cell r="O43">
            <v>145309</v>
          </cell>
        </row>
        <row r="44">
          <cell r="N44">
            <v>294164</v>
          </cell>
          <cell r="O44">
            <v>289533</v>
          </cell>
        </row>
        <row r="45">
          <cell r="N45">
            <v>67958</v>
          </cell>
          <cell r="O45">
            <v>68611</v>
          </cell>
        </row>
        <row r="46">
          <cell r="N46">
            <v>226206</v>
          </cell>
          <cell r="O46">
            <v>220922</v>
          </cell>
        </row>
        <row r="47">
          <cell r="N47">
            <v>291586</v>
          </cell>
          <cell r="O47">
            <v>286956</v>
          </cell>
        </row>
        <row r="48">
          <cell r="N48">
            <v>67958</v>
          </cell>
          <cell r="O48">
            <v>68611</v>
          </cell>
        </row>
        <row r="49">
          <cell r="N49">
            <v>223628</v>
          </cell>
          <cell r="O49">
            <v>218345</v>
          </cell>
        </row>
        <row r="50">
          <cell r="N50">
            <v>314244</v>
          </cell>
          <cell r="O50">
            <v>305060</v>
          </cell>
        </row>
        <row r="51">
          <cell r="N51">
            <v>67958</v>
          </cell>
          <cell r="O51">
            <v>68611</v>
          </cell>
        </row>
        <row r="52">
          <cell r="N52">
            <v>246286</v>
          </cell>
          <cell r="O52">
            <v>236449</v>
          </cell>
        </row>
        <row r="53">
          <cell r="N53">
            <v>427135</v>
          </cell>
          <cell r="O53">
            <v>412160</v>
          </cell>
        </row>
        <row r="54">
          <cell r="N54">
            <v>67958</v>
          </cell>
          <cell r="O54">
            <v>68611</v>
          </cell>
        </row>
        <row r="55">
          <cell r="N55">
            <v>359177</v>
          </cell>
          <cell r="O55">
            <v>343549</v>
          </cell>
        </row>
        <row r="56">
          <cell r="N56">
            <v>549803</v>
          </cell>
          <cell r="O56">
            <v>510225</v>
          </cell>
        </row>
        <row r="57">
          <cell r="N57">
            <v>52289</v>
          </cell>
          <cell r="O57">
            <v>52942</v>
          </cell>
        </row>
        <row r="58">
          <cell r="N58">
            <v>497514</v>
          </cell>
          <cell r="O58">
            <v>457283</v>
          </cell>
        </row>
        <row r="59">
          <cell r="N59">
            <v>549803</v>
          </cell>
          <cell r="O59">
            <v>510225</v>
          </cell>
        </row>
        <row r="60">
          <cell r="N60">
            <v>52289</v>
          </cell>
          <cell r="O60">
            <v>52942</v>
          </cell>
        </row>
        <row r="61">
          <cell r="N61">
            <v>497514</v>
          </cell>
          <cell r="O61">
            <v>457283</v>
          </cell>
        </row>
        <row r="62">
          <cell r="N62">
            <v>489461</v>
          </cell>
          <cell r="O62">
            <v>452391</v>
          </cell>
        </row>
        <row r="63">
          <cell r="N63">
            <v>52289</v>
          </cell>
          <cell r="O63">
            <v>52942</v>
          </cell>
        </row>
        <row r="64">
          <cell r="N64">
            <v>437172</v>
          </cell>
          <cell r="O64">
            <v>399449</v>
          </cell>
        </row>
        <row r="65">
          <cell r="N65">
            <v>481211</v>
          </cell>
          <cell r="O65">
            <v>444141</v>
          </cell>
        </row>
        <row r="66">
          <cell r="N66">
            <v>52289</v>
          </cell>
          <cell r="O66">
            <v>52942</v>
          </cell>
        </row>
        <row r="67">
          <cell r="N67">
            <v>428922</v>
          </cell>
          <cell r="O67">
            <v>391199</v>
          </cell>
        </row>
        <row r="68">
          <cell r="N68">
            <v>367703</v>
          </cell>
          <cell r="O68">
            <v>340217</v>
          </cell>
        </row>
        <row r="69">
          <cell r="N69">
            <v>52289</v>
          </cell>
          <cell r="O69">
            <v>52942</v>
          </cell>
        </row>
        <row r="70">
          <cell r="N70">
            <v>315414</v>
          </cell>
          <cell r="O70">
            <v>287275</v>
          </cell>
        </row>
        <row r="71">
          <cell r="N71">
            <v>367703</v>
          </cell>
          <cell r="O71">
            <v>340217</v>
          </cell>
        </row>
        <row r="72">
          <cell r="N72">
            <v>52289</v>
          </cell>
          <cell r="O72">
            <v>52942</v>
          </cell>
        </row>
        <row r="73">
          <cell r="N73">
            <v>315414</v>
          </cell>
          <cell r="O73">
            <v>287275</v>
          </cell>
        </row>
        <row r="74">
          <cell r="N74">
            <v>367703</v>
          </cell>
          <cell r="O74">
            <v>340217</v>
          </cell>
        </row>
        <row r="75">
          <cell r="N75">
            <v>52289</v>
          </cell>
          <cell r="O75">
            <v>52942</v>
          </cell>
        </row>
        <row r="76">
          <cell r="N76">
            <v>315414</v>
          </cell>
          <cell r="O76">
            <v>287275</v>
          </cell>
        </row>
        <row r="77">
          <cell r="N77">
            <v>367703</v>
          </cell>
          <cell r="O77">
            <v>340217</v>
          </cell>
        </row>
        <row r="78">
          <cell r="N78">
            <v>52289</v>
          </cell>
          <cell r="O78">
            <v>52942</v>
          </cell>
        </row>
        <row r="79">
          <cell r="N79">
            <v>315414</v>
          </cell>
          <cell r="O79">
            <v>287275</v>
          </cell>
        </row>
        <row r="80">
          <cell r="N80">
            <v>383372</v>
          </cell>
          <cell r="O80">
            <v>355886</v>
          </cell>
        </row>
        <row r="81">
          <cell r="N81">
            <v>67958</v>
          </cell>
          <cell r="O81">
            <v>68611</v>
          </cell>
        </row>
        <row r="82">
          <cell r="N82">
            <v>315414</v>
          </cell>
          <cell r="O82">
            <v>287275</v>
          </cell>
        </row>
        <row r="83">
          <cell r="N83">
            <v>367703</v>
          </cell>
          <cell r="O83">
            <v>340217</v>
          </cell>
        </row>
        <row r="84">
          <cell r="N84">
            <v>52289</v>
          </cell>
          <cell r="O84">
            <v>52942</v>
          </cell>
        </row>
        <row r="85">
          <cell r="N85">
            <v>315414</v>
          </cell>
          <cell r="O85">
            <v>287275</v>
          </cell>
        </row>
        <row r="86">
          <cell r="N86">
            <v>293972</v>
          </cell>
          <cell r="O86">
            <v>300643</v>
          </cell>
        </row>
        <row r="87">
          <cell r="N87">
            <v>67958</v>
          </cell>
          <cell r="O87">
            <v>68611</v>
          </cell>
        </row>
        <row r="88">
          <cell r="N88">
            <v>226014</v>
          </cell>
          <cell r="O88">
            <v>232032</v>
          </cell>
        </row>
        <row r="89">
          <cell r="N89">
            <v>268447</v>
          </cell>
          <cell r="O89">
            <v>266594</v>
          </cell>
        </row>
        <row r="90">
          <cell r="N90">
            <v>67958</v>
          </cell>
          <cell r="O90">
            <v>68611</v>
          </cell>
        </row>
        <row r="91">
          <cell r="N91">
            <v>200489</v>
          </cell>
          <cell r="O91">
            <v>197983</v>
          </cell>
        </row>
        <row r="92">
          <cell r="N92">
            <v>249268</v>
          </cell>
          <cell r="O92">
            <v>257123</v>
          </cell>
        </row>
        <row r="93">
          <cell r="N93">
            <v>67958</v>
          </cell>
          <cell r="O93">
            <v>68611</v>
          </cell>
        </row>
        <row r="94">
          <cell r="N94">
            <v>181310</v>
          </cell>
          <cell r="O94">
            <v>188512</v>
          </cell>
        </row>
        <row r="95">
          <cell r="N95">
            <v>278001</v>
          </cell>
          <cell r="O95">
            <v>273343</v>
          </cell>
        </row>
        <row r="96">
          <cell r="N96">
            <v>67958</v>
          </cell>
          <cell r="O96">
            <v>68611</v>
          </cell>
        </row>
        <row r="97">
          <cell r="N97">
            <v>210043</v>
          </cell>
          <cell r="O97">
            <v>204732</v>
          </cell>
        </row>
        <row r="98">
          <cell r="N98">
            <v>270160</v>
          </cell>
          <cell r="O98">
            <v>270446</v>
          </cell>
        </row>
        <row r="99">
          <cell r="N99">
            <v>67958</v>
          </cell>
          <cell r="O99">
            <v>68611</v>
          </cell>
        </row>
        <row r="100">
          <cell r="N100">
            <v>202202</v>
          </cell>
          <cell r="O100">
            <v>201835</v>
          </cell>
        </row>
        <row r="101">
          <cell r="N101">
            <v>477988</v>
          </cell>
          <cell r="O101">
            <v>463768</v>
          </cell>
        </row>
        <row r="102">
          <cell r="N102">
            <v>68418</v>
          </cell>
          <cell r="O102">
            <v>68994</v>
          </cell>
        </row>
        <row r="103">
          <cell r="N103">
            <v>409570</v>
          </cell>
          <cell r="O103">
            <v>394774</v>
          </cell>
        </row>
        <row r="104">
          <cell r="N104">
            <v>1032416</v>
          </cell>
          <cell r="O104">
            <v>1005545</v>
          </cell>
        </row>
        <row r="105">
          <cell r="N105">
            <v>67224</v>
          </cell>
          <cell r="O105">
            <v>67800</v>
          </cell>
        </row>
        <row r="106">
          <cell r="N106">
            <v>965192</v>
          </cell>
          <cell r="O106">
            <v>937745</v>
          </cell>
        </row>
        <row r="107">
          <cell r="N107">
            <v>1032416</v>
          </cell>
          <cell r="O107">
            <v>1005545</v>
          </cell>
        </row>
        <row r="108">
          <cell r="N108">
            <v>67224</v>
          </cell>
          <cell r="O108">
            <v>67800</v>
          </cell>
        </row>
        <row r="109">
          <cell r="N109">
            <v>965192</v>
          </cell>
          <cell r="O109">
            <v>937745</v>
          </cell>
        </row>
        <row r="110">
          <cell r="N110">
            <v>612485</v>
          </cell>
          <cell r="O110">
            <v>597496</v>
          </cell>
        </row>
        <row r="111">
          <cell r="N111">
            <v>67414</v>
          </cell>
          <cell r="O111">
            <v>75612</v>
          </cell>
        </row>
        <row r="112">
          <cell r="N112">
            <v>545071</v>
          </cell>
          <cell r="O112">
            <v>521884</v>
          </cell>
        </row>
        <row r="113">
          <cell r="N113">
            <v>1116990</v>
          </cell>
          <cell r="O113">
            <v>1037233</v>
          </cell>
        </row>
        <row r="114">
          <cell r="N114">
            <v>74749</v>
          </cell>
          <cell r="O114">
            <v>75402</v>
          </cell>
        </row>
        <row r="115">
          <cell r="N115">
            <v>1042241</v>
          </cell>
          <cell r="O115">
            <v>961831</v>
          </cell>
        </row>
        <row r="116">
          <cell r="N116">
            <v>1116990</v>
          </cell>
          <cell r="O116">
            <v>1037233</v>
          </cell>
        </row>
        <row r="117">
          <cell r="N117">
            <v>74749</v>
          </cell>
          <cell r="O117">
            <v>75402</v>
          </cell>
        </row>
        <row r="118">
          <cell r="N118">
            <v>1042241</v>
          </cell>
          <cell r="O118">
            <v>961831</v>
          </cell>
        </row>
        <row r="119">
          <cell r="N119">
            <v>391030</v>
          </cell>
          <cell r="O119">
            <v>373557</v>
          </cell>
        </row>
        <row r="120">
          <cell r="N120">
            <v>67932</v>
          </cell>
          <cell r="O120">
            <v>76303</v>
          </cell>
        </row>
        <row r="121">
          <cell r="N121">
            <v>323098</v>
          </cell>
          <cell r="O121">
            <v>297254</v>
          </cell>
        </row>
        <row r="122">
          <cell r="N122">
            <v>1704202</v>
          </cell>
          <cell r="O122">
            <v>1682118</v>
          </cell>
        </row>
        <row r="123">
          <cell r="N123">
            <v>74658</v>
          </cell>
          <cell r="O123">
            <v>74658</v>
          </cell>
        </row>
        <row r="124">
          <cell r="N124">
            <v>1629544</v>
          </cell>
          <cell r="O124">
            <v>1607460</v>
          </cell>
        </row>
        <row r="125">
          <cell r="N125">
            <v>620459</v>
          </cell>
          <cell r="O125">
            <v>607895</v>
          </cell>
        </row>
        <row r="126">
          <cell r="N126">
            <v>74658</v>
          </cell>
          <cell r="O126">
            <v>74658</v>
          </cell>
        </row>
        <row r="127">
          <cell r="N127">
            <v>545801</v>
          </cell>
          <cell r="O127">
            <v>533237</v>
          </cell>
        </row>
        <row r="128">
          <cell r="N128">
            <v>5143116</v>
          </cell>
          <cell r="O128">
            <v>5080906</v>
          </cell>
        </row>
        <row r="130">
          <cell r="N130">
            <v>5143116</v>
          </cell>
          <cell r="O130">
            <v>5080906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_cong"/>
      <sheetName val="Dung_cu"/>
      <sheetName val="Thiet_bi"/>
      <sheetName val="Vat_lieu"/>
      <sheetName val="TONG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N8">
            <v>358392</v>
          </cell>
          <cell r="O8">
            <v>376265</v>
          </cell>
        </row>
        <row r="9">
          <cell r="N9">
            <v>97403</v>
          </cell>
          <cell r="O9">
            <v>100609</v>
          </cell>
        </row>
        <row r="10">
          <cell r="N10">
            <v>260989</v>
          </cell>
          <cell r="O10">
            <v>275656</v>
          </cell>
        </row>
        <row r="11">
          <cell r="N11">
            <v>353963</v>
          </cell>
          <cell r="O11">
            <v>377355</v>
          </cell>
        </row>
        <row r="12">
          <cell r="N12">
            <v>97403</v>
          </cell>
          <cell r="O12">
            <v>100609</v>
          </cell>
        </row>
        <row r="13">
          <cell r="N13">
            <v>256560</v>
          </cell>
          <cell r="O13">
            <v>276746</v>
          </cell>
        </row>
        <row r="14">
          <cell r="N14">
            <v>353265</v>
          </cell>
          <cell r="O14">
            <v>376657</v>
          </cell>
        </row>
        <row r="15">
          <cell r="N15">
            <v>97403</v>
          </cell>
          <cell r="O15">
            <v>100609</v>
          </cell>
        </row>
        <row r="16">
          <cell r="N16">
            <v>255862</v>
          </cell>
          <cell r="O16">
            <v>276048</v>
          </cell>
        </row>
        <row r="17">
          <cell r="N17">
            <v>377105</v>
          </cell>
          <cell r="O17">
            <v>399057</v>
          </cell>
        </row>
        <row r="18">
          <cell r="N18">
            <v>97403</v>
          </cell>
          <cell r="O18">
            <v>100609</v>
          </cell>
        </row>
        <row r="19">
          <cell r="N19">
            <v>279702</v>
          </cell>
          <cell r="O19">
            <v>298448</v>
          </cell>
        </row>
        <row r="20">
          <cell r="N20">
            <v>520174</v>
          </cell>
          <cell r="O20">
            <v>537470</v>
          </cell>
        </row>
        <row r="21">
          <cell r="N21">
            <v>97403</v>
          </cell>
          <cell r="O21">
            <v>100609</v>
          </cell>
        </row>
        <row r="22">
          <cell r="N22">
            <v>422771</v>
          </cell>
          <cell r="O22">
            <v>436861</v>
          </cell>
        </row>
        <row r="23">
          <cell r="N23">
            <v>417841</v>
          </cell>
          <cell r="O23">
            <v>435138</v>
          </cell>
        </row>
        <row r="24">
          <cell r="N24">
            <v>97403</v>
          </cell>
          <cell r="O24">
            <v>100609</v>
          </cell>
        </row>
        <row r="25">
          <cell r="N25">
            <v>320438</v>
          </cell>
          <cell r="O25">
            <v>334529</v>
          </cell>
        </row>
        <row r="26">
          <cell r="N26">
            <v>2880558</v>
          </cell>
          <cell r="O26">
            <v>2896751</v>
          </cell>
        </row>
        <row r="27">
          <cell r="N27">
            <v>97403</v>
          </cell>
          <cell r="O27">
            <v>100609</v>
          </cell>
        </row>
        <row r="28">
          <cell r="N28">
            <v>2783155</v>
          </cell>
          <cell r="O28">
            <v>2796142</v>
          </cell>
        </row>
        <row r="29">
          <cell r="N29">
            <v>506075</v>
          </cell>
          <cell r="O29">
            <v>528238</v>
          </cell>
        </row>
        <row r="30">
          <cell r="N30">
            <v>97405</v>
          </cell>
          <cell r="O30">
            <v>100612</v>
          </cell>
        </row>
        <row r="31">
          <cell r="N31">
            <v>408670</v>
          </cell>
          <cell r="O31">
            <v>427626</v>
          </cell>
        </row>
        <row r="32">
          <cell r="N32">
            <v>505686</v>
          </cell>
          <cell r="O32">
            <v>527849</v>
          </cell>
        </row>
        <row r="33">
          <cell r="N33">
            <v>97405</v>
          </cell>
          <cell r="O33">
            <v>100612</v>
          </cell>
        </row>
        <row r="34">
          <cell r="N34">
            <v>408281</v>
          </cell>
          <cell r="O34">
            <v>427237</v>
          </cell>
        </row>
        <row r="35">
          <cell r="N35">
            <v>405523</v>
          </cell>
          <cell r="O35">
            <v>431277</v>
          </cell>
        </row>
        <row r="36">
          <cell r="N36">
            <v>97405</v>
          </cell>
          <cell r="O36">
            <v>100612</v>
          </cell>
        </row>
        <row r="37">
          <cell r="N37">
            <v>308118</v>
          </cell>
          <cell r="O37">
            <v>330665</v>
          </cell>
        </row>
        <row r="38">
          <cell r="N38">
            <v>405523</v>
          </cell>
          <cell r="O38">
            <v>431277</v>
          </cell>
        </row>
        <row r="39">
          <cell r="N39">
            <v>97405</v>
          </cell>
          <cell r="O39">
            <v>100612</v>
          </cell>
        </row>
        <row r="40">
          <cell r="N40">
            <v>308118</v>
          </cell>
          <cell r="O40">
            <v>330665</v>
          </cell>
        </row>
        <row r="41">
          <cell r="N41">
            <v>425780</v>
          </cell>
          <cell r="O41">
            <v>444093</v>
          </cell>
        </row>
        <row r="42">
          <cell r="N42">
            <v>97405</v>
          </cell>
          <cell r="O42">
            <v>100612</v>
          </cell>
        </row>
        <row r="43">
          <cell r="N43">
            <v>328375</v>
          </cell>
          <cell r="O43">
            <v>343481</v>
          </cell>
        </row>
        <row r="44">
          <cell r="N44">
            <v>341899</v>
          </cell>
          <cell r="O44">
            <v>359532</v>
          </cell>
        </row>
        <row r="45">
          <cell r="N45">
            <v>97405</v>
          </cell>
          <cell r="O45">
            <v>100612</v>
          </cell>
        </row>
        <row r="46">
          <cell r="N46">
            <v>244494</v>
          </cell>
          <cell r="O46">
            <v>258920</v>
          </cell>
        </row>
        <row r="47">
          <cell r="N47">
            <v>352381</v>
          </cell>
          <cell r="O47">
            <v>376695</v>
          </cell>
        </row>
        <row r="48">
          <cell r="N48">
            <v>97405</v>
          </cell>
          <cell r="O48">
            <v>100612</v>
          </cell>
        </row>
        <row r="49">
          <cell r="N49">
            <v>254976</v>
          </cell>
          <cell r="O49">
            <v>276083</v>
          </cell>
        </row>
        <row r="50">
          <cell r="N50">
            <v>552477</v>
          </cell>
          <cell r="O50">
            <v>573470</v>
          </cell>
        </row>
        <row r="51">
          <cell r="N51">
            <v>97405</v>
          </cell>
          <cell r="O51">
            <v>100612</v>
          </cell>
        </row>
        <row r="52">
          <cell r="N52">
            <v>455072</v>
          </cell>
          <cell r="O52">
            <v>472858</v>
          </cell>
        </row>
        <row r="53">
          <cell r="N53">
            <v>552477</v>
          </cell>
          <cell r="O53">
            <v>573470</v>
          </cell>
        </row>
        <row r="54">
          <cell r="N54">
            <v>97405</v>
          </cell>
          <cell r="O54">
            <v>100612</v>
          </cell>
        </row>
        <row r="55">
          <cell r="N55">
            <v>455072</v>
          </cell>
          <cell r="O55">
            <v>472858</v>
          </cell>
        </row>
        <row r="56">
          <cell r="N56">
            <v>496189</v>
          </cell>
          <cell r="O56">
            <v>548861</v>
          </cell>
        </row>
        <row r="57">
          <cell r="N57">
            <v>97405</v>
          </cell>
          <cell r="O57">
            <v>100612</v>
          </cell>
        </row>
        <row r="58">
          <cell r="N58">
            <v>398784</v>
          </cell>
          <cell r="O58">
            <v>448249</v>
          </cell>
        </row>
        <row r="59">
          <cell r="N59">
            <v>573411</v>
          </cell>
          <cell r="O59">
            <v>626084</v>
          </cell>
        </row>
        <row r="60">
          <cell r="N60">
            <v>97405</v>
          </cell>
          <cell r="O60">
            <v>100612</v>
          </cell>
        </row>
        <row r="61">
          <cell r="N61">
            <v>476006</v>
          </cell>
          <cell r="O61">
            <v>525472</v>
          </cell>
        </row>
        <row r="62">
          <cell r="N62">
            <v>491766</v>
          </cell>
          <cell r="O62">
            <v>512758</v>
          </cell>
        </row>
        <row r="63">
          <cell r="N63">
            <v>97405</v>
          </cell>
          <cell r="O63">
            <v>100612</v>
          </cell>
        </row>
        <row r="64">
          <cell r="N64">
            <v>394361</v>
          </cell>
          <cell r="O64">
            <v>412146</v>
          </cell>
        </row>
        <row r="65">
          <cell r="N65">
            <v>491766</v>
          </cell>
          <cell r="O65">
            <v>512758</v>
          </cell>
        </row>
        <row r="66">
          <cell r="N66">
            <v>97405</v>
          </cell>
          <cell r="O66">
            <v>100612</v>
          </cell>
        </row>
        <row r="67">
          <cell r="N67">
            <v>394361</v>
          </cell>
          <cell r="O67">
            <v>412146</v>
          </cell>
        </row>
        <row r="68">
          <cell r="N68">
            <v>491766</v>
          </cell>
          <cell r="O68">
            <v>512758</v>
          </cell>
        </row>
        <row r="69">
          <cell r="N69">
            <v>97405</v>
          </cell>
          <cell r="O69">
            <v>100612</v>
          </cell>
        </row>
        <row r="70">
          <cell r="N70">
            <v>394361</v>
          </cell>
          <cell r="O70">
            <v>412146</v>
          </cell>
        </row>
        <row r="71">
          <cell r="N71">
            <v>491766</v>
          </cell>
          <cell r="O71">
            <v>512758</v>
          </cell>
        </row>
        <row r="72">
          <cell r="N72">
            <v>97405</v>
          </cell>
          <cell r="O72">
            <v>100612</v>
          </cell>
        </row>
        <row r="73">
          <cell r="N73">
            <v>394361</v>
          </cell>
          <cell r="O73">
            <v>412146</v>
          </cell>
        </row>
        <row r="74">
          <cell r="N74">
            <v>491766</v>
          </cell>
          <cell r="O74">
            <v>512758</v>
          </cell>
        </row>
        <row r="75">
          <cell r="N75">
            <v>97405</v>
          </cell>
          <cell r="O75">
            <v>100612</v>
          </cell>
        </row>
        <row r="76">
          <cell r="N76">
            <v>394361</v>
          </cell>
          <cell r="O76">
            <v>412146</v>
          </cell>
        </row>
        <row r="77">
          <cell r="N77">
            <v>491766</v>
          </cell>
          <cell r="O77">
            <v>512758</v>
          </cell>
        </row>
        <row r="78">
          <cell r="N78">
            <v>97405</v>
          </cell>
          <cell r="O78">
            <v>100612</v>
          </cell>
        </row>
        <row r="79">
          <cell r="N79">
            <v>394361</v>
          </cell>
          <cell r="O79">
            <v>412146</v>
          </cell>
        </row>
        <row r="80">
          <cell r="N80">
            <v>2917123</v>
          </cell>
          <cell r="O80">
            <v>2946840</v>
          </cell>
        </row>
        <row r="81">
          <cell r="N81">
            <v>148303</v>
          </cell>
          <cell r="O81">
            <v>151510</v>
          </cell>
        </row>
        <row r="82">
          <cell r="N82">
            <v>2768820</v>
          </cell>
          <cell r="O82">
            <v>2795330</v>
          </cell>
        </row>
        <row r="83">
          <cell r="N83">
            <v>1690396</v>
          </cell>
          <cell r="O83">
            <v>1720112</v>
          </cell>
        </row>
        <row r="84">
          <cell r="N84">
            <v>148240</v>
          </cell>
          <cell r="O84">
            <v>151446</v>
          </cell>
        </row>
        <row r="85">
          <cell r="N85">
            <v>1542156</v>
          </cell>
          <cell r="O85">
            <v>1568666</v>
          </cell>
        </row>
        <row r="86">
          <cell r="N86">
            <v>2925802</v>
          </cell>
          <cell r="O86">
            <v>2954798</v>
          </cell>
        </row>
        <row r="87">
          <cell r="N87">
            <v>148240</v>
          </cell>
          <cell r="O87">
            <v>151446</v>
          </cell>
        </row>
        <row r="88">
          <cell r="N88">
            <v>2777562</v>
          </cell>
          <cell r="O88">
            <v>2803352</v>
          </cell>
        </row>
        <row r="89">
          <cell r="N89">
            <v>2925802</v>
          </cell>
          <cell r="O89">
            <v>2954798</v>
          </cell>
        </row>
        <row r="90">
          <cell r="N90">
            <v>148240</v>
          </cell>
          <cell r="O90">
            <v>151446</v>
          </cell>
        </row>
        <row r="91">
          <cell r="N91">
            <v>2777562</v>
          </cell>
          <cell r="O91">
            <v>2803352</v>
          </cell>
        </row>
        <row r="92">
          <cell r="N92">
            <v>4330620</v>
          </cell>
          <cell r="O92">
            <v>4345261</v>
          </cell>
        </row>
        <row r="94">
          <cell r="N94">
            <v>4330620</v>
          </cell>
          <cell r="O94">
            <v>4345261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_Cong"/>
      <sheetName val="Dung_cu"/>
      <sheetName val="Thiet_bi"/>
      <sheetName val="Vat_lieu"/>
      <sheetName val="Tong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N8">
            <v>79967</v>
          </cell>
          <cell r="O8">
            <v>81020</v>
          </cell>
        </row>
        <row r="9">
          <cell r="N9">
            <v>79967</v>
          </cell>
          <cell r="O9">
            <v>81020</v>
          </cell>
        </row>
        <row r="11">
          <cell r="N11">
            <v>83466</v>
          </cell>
          <cell r="O11">
            <v>84520</v>
          </cell>
        </row>
        <row r="12">
          <cell r="N12">
            <v>83466</v>
          </cell>
          <cell r="O12">
            <v>84520</v>
          </cell>
        </row>
        <row r="14">
          <cell r="N14">
            <v>98300</v>
          </cell>
          <cell r="O14">
            <v>99354</v>
          </cell>
        </row>
        <row r="15">
          <cell r="N15">
            <v>98300</v>
          </cell>
          <cell r="O15">
            <v>99354</v>
          </cell>
        </row>
        <row r="17">
          <cell r="N17">
            <v>118640</v>
          </cell>
          <cell r="O17">
            <v>119694</v>
          </cell>
        </row>
        <row r="18">
          <cell r="N18">
            <v>118640</v>
          </cell>
          <cell r="O18">
            <v>119694</v>
          </cell>
        </row>
        <row r="20">
          <cell r="N20">
            <v>126679</v>
          </cell>
          <cell r="O20">
            <v>127733</v>
          </cell>
        </row>
        <row r="21">
          <cell r="N21">
            <v>126679</v>
          </cell>
          <cell r="O21">
            <v>127733</v>
          </cell>
        </row>
        <row r="23">
          <cell r="N23">
            <v>97706</v>
          </cell>
          <cell r="O23">
            <v>98760</v>
          </cell>
        </row>
        <row r="24">
          <cell r="N24">
            <v>97706</v>
          </cell>
          <cell r="O24">
            <v>98760</v>
          </cell>
        </row>
        <row r="26">
          <cell r="N26">
            <v>118954</v>
          </cell>
          <cell r="O26">
            <v>120007</v>
          </cell>
        </row>
        <row r="27">
          <cell r="N27">
            <v>118954</v>
          </cell>
          <cell r="O27">
            <v>120007</v>
          </cell>
        </row>
        <row r="29">
          <cell r="N29">
            <v>409036</v>
          </cell>
          <cell r="O29">
            <v>410089</v>
          </cell>
        </row>
        <row r="30">
          <cell r="N30">
            <v>409036</v>
          </cell>
          <cell r="O30">
            <v>410089</v>
          </cell>
        </row>
        <row r="32">
          <cell r="N32">
            <v>207076</v>
          </cell>
          <cell r="O32">
            <v>883670</v>
          </cell>
        </row>
        <row r="33">
          <cell r="N33">
            <v>62762</v>
          </cell>
          <cell r="O33">
            <v>63492</v>
          </cell>
        </row>
        <row r="34">
          <cell r="N34">
            <v>144314</v>
          </cell>
          <cell r="O34">
            <v>820178</v>
          </cell>
        </row>
        <row r="35">
          <cell r="N35">
            <v>197089</v>
          </cell>
          <cell r="O35">
            <v>873683</v>
          </cell>
        </row>
        <row r="36">
          <cell r="N36">
            <v>62762</v>
          </cell>
          <cell r="O36">
            <v>63492</v>
          </cell>
        </row>
        <row r="37">
          <cell r="N37">
            <v>134327</v>
          </cell>
          <cell r="O37">
            <v>810191</v>
          </cell>
        </row>
        <row r="38">
          <cell r="N38">
            <v>292386</v>
          </cell>
          <cell r="O38">
            <v>313712</v>
          </cell>
        </row>
        <row r="39">
          <cell r="N39">
            <v>62762</v>
          </cell>
          <cell r="O39">
            <v>63492</v>
          </cell>
        </row>
        <row r="40">
          <cell r="N40">
            <v>229624</v>
          </cell>
          <cell r="O40">
            <v>250220</v>
          </cell>
        </row>
        <row r="41">
          <cell r="N41">
            <v>194166</v>
          </cell>
          <cell r="O41">
            <v>226053</v>
          </cell>
        </row>
        <row r="42">
          <cell r="N42">
            <v>65419</v>
          </cell>
          <cell r="O42">
            <v>66149</v>
          </cell>
        </row>
        <row r="43">
          <cell r="N43">
            <v>128747</v>
          </cell>
          <cell r="O43">
            <v>159904</v>
          </cell>
        </row>
        <row r="44">
          <cell r="N44">
            <v>201147</v>
          </cell>
          <cell r="O44">
            <v>232439</v>
          </cell>
        </row>
        <row r="45">
          <cell r="N45">
            <v>65419</v>
          </cell>
          <cell r="O45">
            <v>66149</v>
          </cell>
        </row>
        <row r="46">
          <cell r="N46">
            <v>135728</v>
          </cell>
          <cell r="O46">
            <v>166290</v>
          </cell>
        </row>
        <row r="47">
          <cell r="N47">
            <v>293651</v>
          </cell>
          <cell r="O47">
            <v>326017</v>
          </cell>
        </row>
        <row r="48">
          <cell r="N48">
            <v>65419</v>
          </cell>
          <cell r="O48">
            <v>66149</v>
          </cell>
        </row>
        <row r="49">
          <cell r="N49">
            <v>228232</v>
          </cell>
          <cell r="O49">
            <v>259868</v>
          </cell>
        </row>
        <row r="50">
          <cell r="N50">
            <v>290469</v>
          </cell>
          <cell r="O50">
            <v>321761</v>
          </cell>
        </row>
        <row r="51">
          <cell r="N51">
            <v>65419</v>
          </cell>
          <cell r="O51">
            <v>66149</v>
          </cell>
        </row>
        <row r="52">
          <cell r="N52">
            <v>225050</v>
          </cell>
          <cell r="O52">
            <v>255612</v>
          </cell>
        </row>
        <row r="53">
          <cell r="N53">
            <v>248534</v>
          </cell>
          <cell r="O53">
            <v>274047</v>
          </cell>
        </row>
        <row r="54">
          <cell r="N54">
            <v>65419</v>
          </cell>
          <cell r="O54">
            <v>66149</v>
          </cell>
        </row>
        <row r="55">
          <cell r="N55">
            <v>183115</v>
          </cell>
          <cell r="O55">
            <v>207898</v>
          </cell>
        </row>
        <row r="56">
          <cell r="N56">
            <v>273833</v>
          </cell>
          <cell r="O56">
            <v>305124</v>
          </cell>
        </row>
        <row r="57">
          <cell r="N57">
            <v>65419</v>
          </cell>
          <cell r="O57">
            <v>66149</v>
          </cell>
        </row>
        <row r="58">
          <cell r="N58">
            <v>208414</v>
          </cell>
          <cell r="O58">
            <v>238975</v>
          </cell>
        </row>
        <row r="59">
          <cell r="N59">
            <v>245870</v>
          </cell>
          <cell r="O59">
            <v>282077</v>
          </cell>
        </row>
        <row r="60">
          <cell r="N60">
            <v>65419</v>
          </cell>
          <cell r="O60">
            <v>66149</v>
          </cell>
        </row>
        <row r="61">
          <cell r="N61">
            <v>180451</v>
          </cell>
          <cell r="O61">
            <v>215928</v>
          </cell>
        </row>
        <row r="62">
          <cell r="N62">
            <v>246830</v>
          </cell>
          <cell r="O62">
            <v>278122</v>
          </cell>
        </row>
        <row r="63">
          <cell r="N63">
            <v>65419</v>
          </cell>
          <cell r="O63">
            <v>66149</v>
          </cell>
        </row>
        <row r="64">
          <cell r="N64">
            <v>181411</v>
          </cell>
          <cell r="O64">
            <v>211973</v>
          </cell>
        </row>
        <row r="65">
          <cell r="N65">
            <v>417996</v>
          </cell>
          <cell r="O65">
            <v>457083</v>
          </cell>
        </row>
        <row r="66">
          <cell r="N66">
            <v>65419</v>
          </cell>
          <cell r="O66">
            <v>66149</v>
          </cell>
        </row>
        <row r="67">
          <cell r="N67">
            <v>352577</v>
          </cell>
          <cell r="O67">
            <v>390934</v>
          </cell>
        </row>
        <row r="68">
          <cell r="N68">
            <v>254886</v>
          </cell>
          <cell r="O68">
            <v>286177</v>
          </cell>
        </row>
        <row r="69">
          <cell r="N69">
            <v>65419</v>
          </cell>
          <cell r="O69">
            <v>66149</v>
          </cell>
        </row>
        <row r="70">
          <cell r="N70">
            <v>189467</v>
          </cell>
          <cell r="O70">
            <v>220028</v>
          </cell>
        </row>
        <row r="71">
          <cell r="N71">
            <v>319249</v>
          </cell>
          <cell r="O71">
            <v>358336</v>
          </cell>
        </row>
        <row r="72">
          <cell r="N72">
            <v>65419</v>
          </cell>
          <cell r="O72">
            <v>66149</v>
          </cell>
        </row>
        <row r="73">
          <cell r="N73">
            <v>253830</v>
          </cell>
          <cell r="O73">
            <v>292187</v>
          </cell>
        </row>
        <row r="74">
          <cell r="N74">
            <v>262146</v>
          </cell>
          <cell r="O74">
            <v>287313</v>
          </cell>
        </row>
        <row r="75">
          <cell r="N75">
            <v>65419</v>
          </cell>
          <cell r="O75">
            <v>66149</v>
          </cell>
        </row>
        <row r="76">
          <cell r="N76">
            <v>196727</v>
          </cell>
          <cell r="O76">
            <v>221164</v>
          </cell>
        </row>
        <row r="77">
          <cell r="N77">
            <v>547892</v>
          </cell>
          <cell r="O77">
            <v>587073</v>
          </cell>
        </row>
        <row r="78">
          <cell r="N78">
            <v>65419</v>
          </cell>
          <cell r="O78">
            <v>66149</v>
          </cell>
        </row>
        <row r="79">
          <cell r="N79">
            <v>482473</v>
          </cell>
          <cell r="O79">
            <v>520924</v>
          </cell>
        </row>
        <row r="80">
          <cell r="N80">
            <v>547892</v>
          </cell>
          <cell r="O80">
            <v>587073</v>
          </cell>
        </row>
        <row r="81">
          <cell r="N81">
            <v>65419</v>
          </cell>
          <cell r="O81">
            <v>66149</v>
          </cell>
        </row>
        <row r="82">
          <cell r="N82">
            <v>482473</v>
          </cell>
          <cell r="O82">
            <v>520924</v>
          </cell>
        </row>
        <row r="83">
          <cell r="N83">
            <v>563460</v>
          </cell>
          <cell r="O83">
            <v>666000</v>
          </cell>
        </row>
        <row r="84">
          <cell r="N84">
            <v>65419</v>
          </cell>
          <cell r="O84">
            <v>66149</v>
          </cell>
        </row>
        <row r="85">
          <cell r="N85">
            <v>498041</v>
          </cell>
          <cell r="O85">
            <v>599851</v>
          </cell>
        </row>
        <row r="86">
          <cell r="N86">
            <v>563460</v>
          </cell>
          <cell r="O86">
            <v>666000</v>
          </cell>
        </row>
        <row r="87">
          <cell r="N87">
            <v>65419</v>
          </cell>
          <cell r="O87">
            <v>66149</v>
          </cell>
        </row>
        <row r="88">
          <cell r="N88">
            <v>498041</v>
          </cell>
          <cell r="O88">
            <v>599851</v>
          </cell>
        </row>
        <row r="89">
          <cell r="N89">
            <v>562673</v>
          </cell>
          <cell r="O89">
            <v>665213</v>
          </cell>
        </row>
        <row r="90">
          <cell r="N90">
            <v>65419</v>
          </cell>
          <cell r="O90">
            <v>66149</v>
          </cell>
        </row>
        <row r="91">
          <cell r="N91">
            <v>497254</v>
          </cell>
          <cell r="O91">
            <v>599064</v>
          </cell>
        </row>
        <row r="92">
          <cell r="N92">
            <v>328991</v>
          </cell>
          <cell r="O92">
            <v>431531</v>
          </cell>
        </row>
        <row r="93">
          <cell r="N93">
            <v>65419</v>
          </cell>
          <cell r="O93">
            <v>66149</v>
          </cell>
        </row>
        <row r="94">
          <cell r="N94">
            <v>263572</v>
          </cell>
          <cell r="O94">
            <v>365382</v>
          </cell>
        </row>
        <row r="95">
          <cell r="N95">
            <v>371223</v>
          </cell>
          <cell r="O95">
            <v>410404</v>
          </cell>
        </row>
        <row r="96">
          <cell r="N96">
            <v>65419</v>
          </cell>
          <cell r="O96">
            <v>66149</v>
          </cell>
        </row>
        <row r="97">
          <cell r="N97">
            <v>305804</v>
          </cell>
          <cell r="O97">
            <v>344255</v>
          </cell>
        </row>
        <row r="98">
          <cell r="N98">
            <v>371223</v>
          </cell>
          <cell r="O98">
            <v>410404</v>
          </cell>
        </row>
        <row r="99">
          <cell r="N99">
            <v>65419</v>
          </cell>
          <cell r="O99">
            <v>66149</v>
          </cell>
        </row>
        <row r="100">
          <cell r="N100">
            <v>305804</v>
          </cell>
          <cell r="O100">
            <v>344255</v>
          </cell>
        </row>
        <row r="101">
          <cell r="N101">
            <v>371223</v>
          </cell>
          <cell r="O101">
            <v>410404</v>
          </cell>
        </row>
        <row r="102">
          <cell r="N102">
            <v>65419</v>
          </cell>
          <cell r="O102">
            <v>66149</v>
          </cell>
        </row>
        <row r="103">
          <cell r="N103">
            <v>305804</v>
          </cell>
          <cell r="O103">
            <v>344255</v>
          </cell>
        </row>
        <row r="104">
          <cell r="N104">
            <v>371223</v>
          </cell>
          <cell r="O104">
            <v>410404</v>
          </cell>
        </row>
        <row r="105">
          <cell r="N105">
            <v>65419</v>
          </cell>
          <cell r="O105">
            <v>66149</v>
          </cell>
        </row>
        <row r="106">
          <cell r="N106">
            <v>305804</v>
          </cell>
          <cell r="O106">
            <v>344255</v>
          </cell>
        </row>
        <row r="107">
          <cell r="N107">
            <v>371223</v>
          </cell>
          <cell r="O107">
            <v>410404</v>
          </cell>
        </row>
        <row r="108">
          <cell r="N108">
            <v>65419</v>
          </cell>
          <cell r="O108">
            <v>66149</v>
          </cell>
        </row>
        <row r="109">
          <cell r="N109">
            <v>305804</v>
          </cell>
          <cell r="O109">
            <v>344255</v>
          </cell>
        </row>
        <row r="110">
          <cell r="N110">
            <v>371223</v>
          </cell>
          <cell r="O110">
            <v>410404</v>
          </cell>
        </row>
        <row r="111">
          <cell r="N111">
            <v>65419</v>
          </cell>
          <cell r="O111">
            <v>66149</v>
          </cell>
        </row>
        <row r="112">
          <cell r="N112">
            <v>305804</v>
          </cell>
          <cell r="O112">
            <v>344255</v>
          </cell>
        </row>
        <row r="113">
          <cell r="N113">
            <v>375991</v>
          </cell>
          <cell r="O113">
            <v>412198</v>
          </cell>
        </row>
        <row r="114">
          <cell r="N114">
            <v>65419</v>
          </cell>
          <cell r="O114">
            <v>66149</v>
          </cell>
        </row>
        <row r="115">
          <cell r="N115">
            <v>310572</v>
          </cell>
          <cell r="O115">
            <v>346049</v>
          </cell>
        </row>
        <row r="116">
          <cell r="N116">
            <v>957585</v>
          </cell>
          <cell r="O116">
            <v>989597</v>
          </cell>
        </row>
        <row r="117">
          <cell r="N117">
            <v>65419</v>
          </cell>
          <cell r="O117">
            <v>66149</v>
          </cell>
        </row>
        <row r="118">
          <cell r="N118">
            <v>892166</v>
          </cell>
          <cell r="O118">
            <v>923448</v>
          </cell>
        </row>
        <row r="119">
          <cell r="N119">
            <v>878983</v>
          </cell>
          <cell r="O119">
            <v>910995</v>
          </cell>
        </row>
        <row r="120">
          <cell r="N120">
            <v>65419</v>
          </cell>
          <cell r="O120">
            <v>66149</v>
          </cell>
        </row>
        <row r="121">
          <cell r="N121">
            <v>813564</v>
          </cell>
          <cell r="O121">
            <v>844846</v>
          </cell>
        </row>
        <row r="122">
          <cell r="N122">
            <v>957585</v>
          </cell>
          <cell r="O122">
            <v>989597</v>
          </cell>
        </row>
        <row r="123">
          <cell r="N123">
            <v>65419</v>
          </cell>
          <cell r="O123">
            <v>66149</v>
          </cell>
        </row>
        <row r="124">
          <cell r="N124">
            <v>892166</v>
          </cell>
          <cell r="O124">
            <v>923448</v>
          </cell>
        </row>
        <row r="125">
          <cell r="N125">
            <v>878983</v>
          </cell>
          <cell r="O125">
            <v>910995</v>
          </cell>
        </row>
        <row r="126">
          <cell r="N126">
            <v>65419</v>
          </cell>
          <cell r="O126">
            <v>66149</v>
          </cell>
        </row>
        <row r="127">
          <cell r="N127">
            <v>813564</v>
          </cell>
          <cell r="O127">
            <v>844846</v>
          </cell>
        </row>
        <row r="128">
          <cell r="N128">
            <v>1227030</v>
          </cell>
          <cell r="O128">
            <v>1292732</v>
          </cell>
        </row>
        <row r="129">
          <cell r="N129">
            <v>71024</v>
          </cell>
          <cell r="O129">
            <v>71754</v>
          </cell>
        </row>
        <row r="130">
          <cell r="N130">
            <v>1156006</v>
          </cell>
          <cell r="O130">
            <v>1220978</v>
          </cell>
        </row>
        <row r="131">
          <cell r="N131">
            <v>1226941</v>
          </cell>
          <cell r="O131">
            <v>1292644</v>
          </cell>
        </row>
        <row r="132">
          <cell r="N132">
            <v>71024</v>
          </cell>
          <cell r="O132">
            <v>71754</v>
          </cell>
        </row>
        <row r="133">
          <cell r="N133">
            <v>1155917</v>
          </cell>
          <cell r="O133">
            <v>1220890</v>
          </cell>
        </row>
        <row r="134">
          <cell r="N134">
            <v>575181</v>
          </cell>
          <cell r="O134">
            <v>614268</v>
          </cell>
        </row>
        <row r="135">
          <cell r="N135">
            <v>65419</v>
          </cell>
          <cell r="O135">
            <v>66149</v>
          </cell>
        </row>
        <row r="136">
          <cell r="N136">
            <v>509762</v>
          </cell>
          <cell r="O136">
            <v>548119</v>
          </cell>
        </row>
        <row r="137">
          <cell r="N137">
            <v>4275294</v>
          </cell>
          <cell r="O137">
            <v>4312352</v>
          </cell>
        </row>
        <row r="139">
          <cell r="N139">
            <v>4275294</v>
          </cell>
          <cell r="O139">
            <v>4312352</v>
          </cell>
        </row>
      </sheetData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_cong"/>
      <sheetName val="Dung_cu"/>
      <sheetName val="Thiet_bi"/>
      <sheetName val="Vat_lieu"/>
      <sheetName val="Tong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N8">
            <v>81271</v>
          </cell>
          <cell r="O8">
            <v>82090</v>
          </cell>
        </row>
        <row r="9">
          <cell r="N9">
            <v>81271</v>
          </cell>
          <cell r="O9">
            <v>82090</v>
          </cell>
        </row>
        <row r="11">
          <cell r="N11">
            <v>81271</v>
          </cell>
          <cell r="O11">
            <v>82090</v>
          </cell>
        </row>
        <row r="12">
          <cell r="N12">
            <v>81271</v>
          </cell>
          <cell r="O12">
            <v>82090</v>
          </cell>
        </row>
        <row r="14">
          <cell r="N14">
            <v>129661</v>
          </cell>
          <cell r="O14">
            <v>130480</v>
          </cell>
        </row>
        <row r="15">
          <cell r="N15">
            <v>129661</v>
          </cell>
          <cell r="O15">
            <v>130480</v>
          </cell>
        </row>
        <row r="17">
          <cell r="N17">
            <v>89528</v>
          </cell>
          <cell r="O17">
            <v>90347</v>
          </cell>
        </row>
        <row r="18">
          <cell r="N18">
            <v>89528</v>
          </cell>
          <cell r="O18">
            <v>90347</v>
          </cell>
        </row>
        <row r="20">
          <cell r="N20">
            <v>101273</v>
          </cell>
          <cell r="O20">
            <v>102091</v>
          </cell>
        </row>
        <row r="21">
          <cell r="N21">
            <v>101273</v>
          </cell>
          <cell r="O21">
            <v>102091</v>
          </cell>
        </row>
        <row r="23">
          <cell r="N23">
            <v>97304</v>
          </cell>
          <cell r="O23">
            <v>98123</v>
          </cell>
        </row>
        <row r="24">
          <cell r="N24">
            <v>97304</v>
          </cell>
          <cell r="O24">
            <v>98123</v>
          </cell>
        </row>
        <row r="26">
          <cell r="N26">
            <v>89528</v>
          </cell>
          <cell r="O26">
            <v>90347</v>
          </cell>
        </row>
        <row r="27">
          <cell r="N27">
            <v>89528</v>
          </cell>
          <cell r="O27">
            <v>90347</v>
          </cell>
        </row>
        <row r="29">
          <cell r="N29">
            <v>309289</v>
          </cell>
          <cell r="O29">
            <v>310108</v>
          </cell>
        </row>
        <row r="30">
          <cell r="N30">
            <v>309289</v>
          </cell>
          <cell r="O30">
            <v>310108</v>
          </cell>
        </row>
        <row r="32">
          <cell r="N32">
            <v>267079</v>
          </cell>
          <cell r="O32">
            <v>282084</v>
          </cell>
        </row>
        <row r="33">
          <cell r="N33">
            <v>44147</v>
          </cell>
          <cell r="O33">
            <v>44953</v>
          </cell>
        </row>
        <row r="34">
          <cell r="N34">
            <v>222932</v>
          </cell>
          <cell r="O34">
            <v>237131</v>
          </cell>
        </row>
        <row r="35">
          <cell r="N35">
            <v>283699</v>
          </cell>
          <cell r="O35">
            <v>300084</v>
          </cell>
        </row>
        <row r="36">
          <cell r="N36">
            <v>44147</v>
          </cell>
          <cell r="O36">
            <v>44953</v>
          </cell>
        </row>
        <row r="37">
          <cell r="N37">
            <v>239552</v>
          </cell>
          <cell r="O37">
            <v>255131</v>
          </cell>
        </row>
        <row r="38">
          <cell r="N38">
            <v>281826</v>
          </cell>
          <cell r="O38">
            <v>303251</v>
          </cell>
        </row>
        <row r="39">
          <cell r="N39">
            <v>44147</v>
          </cell>
          <cell r="O39">
            <v>44953</v>
          </cell>
        </row>
        <row r="40">
          <cell r="N40">
            <v>237679</v>
          </cell>
          <cell r="O40">
            <v>258298</v>
          </cell>
        </row>
        <row r="41">
          <cell r="N41">
            <v>279249</v>
          </cell>
          <cell r="O41">
            <v>300673</v>
          </cell>
        </row>
        <row r="42">
          <cell r="N42">
            <v>44147</v>
          </cell>
          <cell r="O42">
            <v>44953</v>
          </cell>
        </row>
        <row r="43">
          <cell r="N43">
            <v>235102</v>
          </cell>
          <cell r="O43">
            <v>255720</v>
          </cell>
        </row>
        <row r="44">
          <cell r="N44">
            <v>910929</v>
          </cell>
          <cell r="O44">
            <v>935473</v>
          </cell>
        </row>
        <row r="45">
          <cell r="N45">
            <v>44147</v>
          </cell>
          <cell r="O45">
            <v>44953</v>
          </cell>
        </row>
        <row r="46">
          <cell r="N46">
            <v>866782</v>
          </cell>
          <cell r="O46">
            <v>890520</v>
          </cell>
        </row>
        <row r="47">
          <cell r="N47">
            <v>254230</v>
          </cell>
          <cell r="O47">
            <v>278774</v>
          </cell>
        </row>
        <row r="48">
          <cell r="N48">
            <v>44147</v>
          </cell>
          <cell r="O48">
            <v>44953</v>
          </cell>
        </row>
        <row r="49">
          <cell r="N49">
            <v>210083</v>
          </cell>
          <cell r="O49">
            <v>233821</v>
          </cell>
        </row>
        <row r="50">
          <cell r="N50">
            <v>347117</v>
          </cell>
          <cell r="O50">
            <v>372984</v>
          </cell>
        </row>
        <row r="51">
          <cell r="N51">
            <v>44147</v>
          </cell>
          <cell r="O51">
            <v>44953</v>
          </cell>
        </row>
        <row r="52">
          <cell r="N52">
            <v>302970</v>
          </cell>
          <cell r="O52">
            <v>328031</v>
          </cell>
        </row>
        <row r="53">
          <cell r="N53">
            <v>218878</v>
          </cell>
          <cell r="O53">
            <v>235725</v>
          </cell>
        </row>
        <row r="54">
          <cell r="N54">
            <v>44147</v>
          </cell>
          <cell r="O54">
            <v>44953</v>
          </cell>
        </row>
        <row r="55">
          <cell r="N55">
            <v>174731</v>
          </cell>
          <cell r="O55">
            <v>190772</v>
          </cell>
        </row>
        <row r="56">
          <cell r="N56">
            <v>323879</v>
          </cell>
          <cell r="O56">
            <v>369465</v>
          </cell>
        </row>
        <row r="57">
          <cell r="N57">
            <v>44147</v>
          </cell>
          <cell r="O57">
            <v>44953</v>
          </cell>
        </row>
        <row r="58">
          <cell r="N58">
            <v>279732</v>
          </cell>
          <cell r="O58">
            <v>324512</v>
          </cell>
        </row>
        <row r="59">
          <cell r="N59">
            <v>325833</v>
          </cell>
          <cell r="O59">
            <v>345121</v>
          </cell>
        </row>
        <row r="60">
          <cell r="N60">
            <v>44147</v>
          </cell>
          <cell r="O60">
            <v>44953</v>
          </cell>
        </row>
        <row r="61">
          <cell r="N61">
            <v>281686</v>
          </cell>
          <cell r="O61">
            <v>300168</v>
          </cell>
        </row>
        <row r="62">
          <cell r="N62">
            <v>326533</v>
          </cell>
          <cell r="O62">
            <v>345822</v>
          </cell>
        </row>
        <row r="63">
          <cell r="N63">
            <v>44147</v>
          </cell>
          <cell r="O63">
            <v>44953</v>
          </cell>
        </row>
        <row r="64">
          <cell r="N64">
            <v>282386</v>
          </cell>
          <cell r="O64">
            <v>300869</v>
          </cell>
        </row>
        <row r="65">
          <cell r="N65">
            <v>558819</v>
          </cell>
          <cell r="O65">
            <v>580146</v>
          </cell>
        </row>
        <row r="66">
          <cell r="N66">
            <v>44147</v>
          </cell>
          <cell r="O66">
            <v>44953</v>
          </cell>
        </row>
        <row r="67">
          <cell r="N67">
            <v>514672</v>
          </cell>
          <cell r="O67">
            <v>535193</v>
          </cell>
        </row>
        <row r="68">
          <cell r="N68">
            <v>558819</v>
          </cell>
          <cell r="O68">
            <v>580146</v>
          </cell>
        </row>
        <row r="69">
          <cell r="N69">
            <v>44147</v>
          </cell>
          <cell r="O69">
            <v>44953</v>
          </cell>
        </row>
        <row r="70">
          <cell r="N70">
            <v>514672</v>
          </cell>
          <cell r="O70">
            <v>535193</v>
          </cell>
        </row>
        <row r="71">
          <cell r="N71">
            <v>513441</v>
          </cell>
          <cell r="O71">
            <v>566448</v>
          </cell>
        </row>
        <row r="72">
          <cell r="N72">
            <v>44147</v>
          </cell>
          <cell r="O72">
            <v>44953</v>
          </cell>
        </row>
        <row r="73">
          <cell r="N73">
            <v>469294</v>
          </cell>
          <cell r="O73">
            <v>521495</v>
          </cell>
        </row>
        <row r="74">
          <cell r="N74">
            <v>513441</v>
          </cell>
          <cell r="O74">
            <v>566448</v>
          </cell>
        </row>
        <row r="75">
          <cell r="N75">
            <v>44147</v>
          </cell>
          <cell r="O75">
            <v>44953</v>
          </cell>
        </row>
        <row r="76">
          <cell r="N76">
            <v>469294</v>
          </cell>
          <cell r="O76">
            <v>521495</v>
          </cell>
        </row>
        <row r="77">
          <cell r="N77">
            <v>354197</v>
          </cell>
          <cell r="O77">
            <v>419481</v>
          </cell>
        </row>
        <row r="78">
          <cell r="N78">
            <v>44147</v>
          </cell>
          <cell r="O78">
            <v>44953</v>
          </cell>
        </row>
        <row r="79">
          <cell r="N79">
            <v>310050</v>
          </cell>
          <cell r="O79">
            <v>374528</v>
          </cell>
        </row>
        <row r="80">
          <cell r="N80">
            <v>354197</v>
          </cell>
          <cell r="O80">
            <v>375524</v>
          </cell>
        </row>
        <row r="81">
          <cell r="N81">
            <v>44147</v>
          </cell>
          <cell r="O81">
            <v>44953</v>
          </cell>
        </row>
        <row r="82">
          <cell r="N82">
            <v>310050</v>
          </cell>
          <cell r="O82">
            <v>330571</v>
          </cell>
        </row>
        <row r="83">
          <cell r="N83">
            <v>354197</v>
          </cell>
          <cell r="O83">
            <v>375524</v>
          </cell>
        </row>
        <row r="84">
          <cell r="N84">
            <v>44147</v>
          </cell>
          <cell r="O84">
            <v>44953</v>
          </cell>
        </row>
        <row r="85">
          <cell r="N85">
            <v>310050</v>
          </cell>
          <cell r="O85">
            <v>330571</v>
          </cell>
        </row>
        <row r="86">
          <cell r="N86">
            <v>354197</v>
          </cell>
          <cell r="O86">
            <v>375524</v>
          </cell>
        </row>
        <row r="87">
          <cell r="N87">
            <v>44147</v>
          </cell>
          <cell r="O87">
            <v>44953</v>
          </cell>
        </row>
        <row r="88">
          <cell r="N88">
            <v>310050</v>
          </cell>
          <cell r="O88">
            <v>330571</v>
          </cell>
        </row>
        <row r="89">
          <cell r="N89">
            <v>354197</v>
          </cell>
          <cell r="O89">
            <v>375524</v>
          </cell>
        </row>
        <row r="90">
          <cell r="N90">
            <v>44147</v>
          </cell>
          <cell r="O90">
            <v>44953</v>
          </cell>
        </row>
        <row r="91">
          <cell r="N91">
            <v>310050</v>
          </cell>
          <cell r="O91">
            <v>330571</v>
          </cell>
        </row>
        <row r="92">
          <cell r="N92">
            <v>354197</v>
          </cell>
          <cell r="O92">
            <v>375524</v>
          </cell>
        </row>
        <row r="93">
          <cell r="N93">
            <v>44147</v>
          </cell>
          <cell r="O93">
            <v>44953</v>
          </cell>
        </row>
        <row r="94">
          <cell r="N94">
            <v>310050</v>
          </cell>
          <cell r="O94">
            <v>330571</v>
          </cell>
        </row>
        <row r="95">
          <cell r="N95">
            <v>4285939</v>
          </cell>
          <cell r="O95">
            <v>4305764</v>
          </cell>
        </row>
        <row r="97">
          <cell r="N97">
            <v>4285939</v>
          </cell>
          <cell r="O97">
            <v>4305764</v>
          </cell>
        </row>
        <row r="98">
          <cell r="N98">
            <v>775358</v>
          </cell>
          <cell r="O98">
            <v>795074</v>
          </cell>
        </row>
        <row r="100">
          <cell r="N100">
            <v>775358</v>
          </cell>
          <cell r="O100">
            <v>795074</v>
          </cell>
        </row>
      </sheetData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_cong"/>
      <sheetName val="Dung_cu"/>
      <sheetName val="Thiet_bi"/>
      <sheetName val="Vat_lieu"/>
      <sheetName val="Tong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N10">
            <v>111043</v>
          </cell>
          <cell r="O10">
            <v>111912</v>
          </cell>
        </row>
        <row r="11">
          <cell r="N11">
            <v>111043</v>
          </cell>
          <cell r="O11">
            <v>111912</v>
          </cell>
        </row>
        <row r="12">
          <cell r="N12">
            <v>111043</v>
          </cell>
          <cell r="O12">
            <v>113059</v>
          </cell>
        </row>
        <row r="13">
          <cell r="N13">
            <v>97751</v>
          </cell>
          <cell r="O13">
            <v>101351</v>
          </cell>
        </row>
        <row r="14">
          <cell r="N14">
            <v>103196</v>
          </cell>
          <cell r="O14">
            <v>108404</v>
          </cell>
        </row>
        <row r="15">
          <cell r="N15">
            <v>133943</v>
          </cell>
          <cell r="O15">
            <v>136520</v>
          </cell>
        </row>
        <row r="16">
          <cell r="N16">
            <v>146363</v>
          </cell>
          <cell r="O16">
            <v>148716</v>
          </cell>
        </row>
        <row r="17">
          <cell r="N17">
            <v>180203</v>
          </cell>
          <cell r="O17">
            <v>182600</v>
          </cell>
        </row>
        <row r="18">
          <cell r="N18">
            <v>145798</v>
          </cell>
          <cell r="O18">
            <v>149126</v>
          </cell>
        </row>
        <row r="19">
          <cell r="N19">
            <v>180142</v>
          </cell>
          <cell r="O19">
            <v>182539</v>
          </cell>
        </row>
        <row r="20">
          <cell r="N20">
            <v>127675</v>
          </cell>
          <cell r="O20">
            <v>129356</v>
          </cell>
        </row>
        <row r="21">
          <cell r="N21">
            <v>143716</v>
          </cell>
          <cell r="O21">
            <v>145936</v>
          </cell>
        </row>
        <row r="22">
          <cell r="N22">
            <v>174331</v>
          </cell>
          <cell r="O22">
            <v>175759</v>
          </cell>
        </row>
        <row r="23">
          <cell r="N23">
            <v>174331</v>
          </cell>
          <cell r="O23">
            <v>175759</v>
          </cell>
        </row>
        <row r="24">
          <cell r="N24">
            <v>370298</v>
          </cell>
          <cell r="O24">
            <v>376472</v>
          </cell>
        </row>
        <row r="26">
          <cell r="N26">
            <v>518086</v>
          </cell>
          <cell r="O26">
            <v>535295</v>
          </cell>
        </row>
        <row r="27">
          <cell r="N27">
            <v>103967</v>
          </cell>
          <cell r="O27">
            <v>105023</v>
          </cell>
        </row>
        <row r="28">
          <cell r="N28">
            <v>414119</v>
          </cell>
          <cell r="O28">
            <v>430272</v>
          </cell>
        </row>
        <row r="29">
          <cell r="N29">
            <v>346573</v>
          </cell>
          <cell r="O29">
            <v>364943</v>
          </cell>
        </row>
        <row r="30">
          <cell r="N30">
            <v>103967</v>
          </cell>
          <cell r="O30">
            <v>105023</v>
          </cell>
        </row>
        <row r="31">
          <cell r="N31">
            <v>242606</v>
          </cell>
          <cell r="O31">
            <v>259920</v>
          </cell>
        </row>
        <row r="32">
          <cell r="N32">
            <v>346774</v>
          </cell>
          <cell r="O32">
            <v>365268</v>
          </cell>
        </row>
        <row r="33">
          <cell r="N33">
            <v>103967</v>
          </cell>
          <cell r="O33">
            <v>105023</v>
          </cell>
        </row>
        <row r="34">
          <cell r="N34">
            <v>242807</v>
          </cell>
          <cell r="O34">
            <v>260245</v>
          </cell>
        </row>
        <row r="35">
          <cell r="N35">
            <v>355695</v>
          </cell>
          <cell r="O35">
            <v>364915</v>
          </cell>
        </row>
        <row r="36">
          <cell r="N36">
            <v>103967</v>
          </cell>
          <cell r="O36">
            <v>105023</v>
          </cell>
        </row>
        <row r="37">
          <cell r="N37">
            <v>251728</v>
          </cell>
          <cell r="O37">
            <v>259892</v>
          </cell>
        </row>
        <row r="38">
          <cell r="N38">
            <v>309660</v>
          </cell>
          <cell r="O38">
            <v>325990</v>
          </cell>
        </row>
        <row r="39">
          <cell r="N39">
            <v>103967</v>
          </cell>
          <cell r="O39">
            <v>105023</v>
          </cell>
        </row>
        <row r="40">
          <cell r="N40">
            <v>205693</v>
          </cell>
          <cell r="O40">
            <v>220967</v>
          </cell>
        </row>
        <row r="41">
          <cell r="N41">
            <v>317219</v>
          </cell>
          <cell r="O41">
            <v>333549</v>
          </cell>
        </row>
        <row r="42">
          <cell r="N42">
            <v>103967</v>
          </cell>
          <cell r="O42">
            <v>105023</v>
          </cell>
        </row>
        <row r="43">
          <cell r="N43">
            <v>213252</v>
          </cell>
          <cell r="O43">
            <v>228526</v>
          </cell>
        </row>
        <row r="44">
          <cell r="N44">
            <v>1305373</v>
          </cell>
          <cell r="O44">
            <v>1320601</v>
          </cell>
        </row>
        <row r="45">
          <cell r="N45">
            <v>103967</v>
          </cell>
          <cell r="O45">
            <v>105023</v>
          </cell>
        </row>
        <row r="46">
          <cell r="N46">
            <v>1201406</v>
          </cell>
          <cell r="O46">
            <v>1215578</v>
          </cell>
        </row>
        <row r="47">
          <cell r="N47">
            <v>363053</v>
          </cell>
          <cell r="O47">
            <v>383741</v>
          </cell>
        </row>
        <row r="48">
          <cell r="N48">
            <v>103967</v>
          </cell>
          <cell r="O48">
            <v>105023</v>
          </cell>
        </row>
        <row r="49">
          <cell r="N49">
            <v>259086</v>
          </cell>
          <cell r="O49">
            <v>278718</v>
          </cell>
        </row>
        <row r="50">
          <cell r="N50">
            <v>330353</v>
          </cell>
          <cell r="O50">
            <v>348411</v>
          </cell>
        </row>
        <row r="51">
          <cell r="N51">
            <v>103967</v>
          </cell>
          <cell r="O51">
            <v>105023</v>
          </cell>
        </row>
        <row r="52">
          <cell r="N52">
            <v>226386</v>
          </cell>
          <cell r="O52">
            <v>243388</v>
          </cell>
        </row>
        <row r="53">
          <cell r="N53">
            <v>349469</v>
          </cell>
          <cell r="O53">
            <v>367527</v>
          </cell>
        </row>
        <row r="54">
          <cell r="N54">
            <v>103967</v>
          </cell>
          <cell r="O54">
            <v>105023</v>
          </cell>
        </row>
        <row r="55">
          <cell r="N55">
            <v>245502</v>
          </cell>
          <cell r="O55">
            <v>262504</v>
          </cell>
        </row>
        <row r="56">
          <cell r="N56">
            <v>343305</v>
          </cell>
          <cell r="O56">
            <v>373897</v>
          </cell>
        </row>
        <row r="57">
          <cell r="N57">
            <v>103967</v>
          </cell>
          <cell r="O57">
            <v>105023</v>
          </cell>
        </row>
        <row r="58">
          <cell r="N58">
            <v>239338</v>
          </cell>
          <cell r="O58">
            <v>268874</v>
          </cell>
        </row>
        <row r="59">
          <cell r="N59">
            <v>286473</v>
          </cell>
          <cell r="O59">
            <v>301614</v>
          </cell>
        </row>
        <row r="60">
          <cell r="N60">
            <v>91432</v>
          </cell>
          <cell r="O60">
            <v>93652</v>
          </cell>
        </row>
        <row r="61">
          <cell r="N61">
            <v>195041</v>
          </cell>
          <cell r="O61">
            <v>207962</v>
          </cell>
        </row>
        <row r="62">
          <cell r="N62">
            <v>272754</v>
          </cell>
          <cell r="O62">
            <v>287896</v>
          </cell>
        </row>
        <row r="63">
          <cell r="N63">
            <v>91432</v>
          </cell>
          <cell r="O63">
            <v>93652</v>
          </cell>
        </row>
        <row r="64">
          <cell r="N64">
            <v>181322</v>
          </cell>
          <cell r="O64">
            <v>194244</v>
          </cell>
        </row>
        <row r="65">
          <cell r="N65">
            <v>215192</v>
          </cell>
          <cell r="O65">
            <v>221698</v>
          </cell>
        </row>
        <row r="66">
          <cell r="N66">
            <v>85316</v>
          </cell>
          <cell r="O66">
            <v>87536</v>
          </cell>
        </row>
        <row r="67">
          <cell r="N67">
            <v>129876</v>
          </cell>
          <cell r="O67">
            <v>134162</v>
          </cell>
        </row>
        <row r="68">
          <cell r="N68">
            <v>254089</v>
          </cell>
          <cell r="O68">
            <v>286261</v>
          </cell>
        </row>
        <row r="69">
          <cell r="N69">
            <v>103967</v>
          </cell>
          <cell r="O69">
            <v>106187</v>
          </cell>
        </row>
        <row r="70">
          <cell r="N70">
            <v>150122</v>
          </cell>
          <cell r="O70">
            <v>180074</v>
          </cell>
        </row>
        <row r="71">
          <cell r="N71">
            <v>1021848</v>
          </cell>
          <cell r="O71">
            <v>1036332</v>
          </cell>
        </row>
        <row r="72">
          <cell r="N72">
            <v>103967</v>
          </cell>
          <cell r="O72">
            <v>106187</v>
          </cell>
        </row>
        <row r="73">
          <cell r="N73">
            <v>917881</v>
          </cell>
          <cell r="O73">
            <v>930145</v>
          </cell>
        </row>
        <row r="74">
          <cell r="N74">
            <v>1021848</v>
          </cell>
          <cell r="O74">
            <v>1036332</v>
          </cell>
        </row>
        <row r="75">
          <cell r="N75">
            <v>103967</v>
          </cell>
          <cell r="O75">
            <v>106187</v>
          </cell>
        </row>
        <row r="76">
          <cell r="N76">
            <v>917881</v>
          </cell>
          <cell r="O76">
            <v>930145</v>
          </cell>
        </row>
        <row r="77">
          <cell r="N77">
            <v>1021848</v>
          </cell>
          <cell r="O77">
            <v>1036332</v>
          </cell>
        </row>
        <row r="78">
          <cell r="N78">
            <v>103967</v>
          </cell>
          <cell r="O78">
            <v>106187</v>
          </cell>
        </row>
        <row r="79">
          <cell r="N79">
            <v>917881</v>
          </cell>
          <cell r="O79">
            <v>930145</v>
          </cell>
        </row>
        <row r="80">
          <cell r="N80">
            <v>267646</v>
          </cell>
          <cell r="O80">
            <v>274153</v>
          </cell>
        </row>
        <row r="81">
          <cell r="N81">
            <v>114056</v>
          </cell>
          <cell r="O81">
            <v>116276</v>
          </cell>
        </row>
        <row r="82">
          <cell r="N82">
            <v>153590</v>
          </cell>
          <cell r="O82">
            <v>157877</v>
          </cell>
        </row>
        <row r="83">
          <cell r="N83">
            <v>267646</v>
          </cell>
          <cell r="O83">
            <v>274153</v>
          </cell>
        </row>
        <row r="84">
          <cell r="N84">
            <v>114056</v>
          </cell>
          <cell r="O84">
            <v>116276</v>
          </cell>
        </row>
        <row r="85">
          <cell r="N85">
            <v>153590</v>
          </cell>
          <cell r="O85">
            <v>157877</v>
          </cell>
        </row>
        <row r="86">
          <cell r="N86">
            <v>267646</v>
          </cell>
          <cell r="O86">
            <v>274153</v>
          </cell>
        </row>
        <row r="87">
          <cell r="N87">
            <v>114056</v>
          </cell>
          <cell r="O87">
            <v>116276</v>
          </cell>
        </row>
        <row r="88">
          <cell r="N88">
            <v>153590</v>
          </cell>
          <cell r="O88">
            <v>157877</v>
          </cell>
        </row>
        <row r="89">
          <cell r="N89">
            <v>527820</v>
          </cell>
          <cell r="O89">
            <v>554160</v>
          </cell>
        </row>
        <row r="90">
          <cell r="N90">
            <v>114056</v>
          </cell>
          <cell r="O90">
            <v>116276</v>
          </cell>
        </row>
        <row r="91">
          <cell r="N91">
            <v>413764</v>
          </cell>
          <cell r="O91">
            <v>437884</v>
          </cell>
        </row>
        <row r="92">
          <cell r="N92">
            <v>619527</v>
          </cell>
          <cell r="O92">
            <v>636639</v>
          </cell>
        </row>
        <row r="93">
          <cell r="N93">
            <v>114056</v>
          </cell>
          <cell r="O93">
            <v>116276</v>
          </cell>
        </row>
        <row r="94">
          <cell r="N94">
            <v>505471</v>
          </cell>
          <cell r="O94">
            <v>520363</v>
          </cell>
        </row>
        <row r="95">
          <cell r="N95">
            <v>619527</v>
          </cell>
          <cell r="O95">
            <v>636639</v>
          </cell>
        </row>
        <row r="96">
          <cell r="N96">
            <v>114056</v>
          </cell>
          <cell r="O96">
            <v>116276</v>
          </cell>
        </row>
        <row r="97">
          <cell r="N97">
            <v>505471</v>
          </cell>
          <cell r="O97">
            <v>520363</v>
          </cell>
        </row>
        <row r="98">
          <cell r="N98">
            <v>543836</v>
          </cell>
          <cell r="O98">
            <v>575484</v>
          </cell>
        </row>
        <row r="99">
          <cell r="N99">
            <v>114056</v>
          </cell>
          <cell r="O99">
            <v>116276</v>
          </cell>
        </row>
        <row r="100">
          <cell r="N100">
            <v>429780</v>
          </cell>
          <cell r="O100">
            <v>459208</v>
          </cell>
        </row>
        <row r="101">
          <cell r="N101">
            <v>594642</v>
          </cell>
          <cell r="O101">
            <v>626289</v>
          </cell>
        </row>
        <row r="102">
          <cell r="N102">
            <v>114056</v>
          </cell>
          <cell r="O102">
            <v>116276</v>
          </cell>
        </row>
        <row r="103">
          <cell r="N103">
            <v>480586</v>
          </cell>
          <cell r="O103">
            <v>510013</v>
          </cell>
        </row>
        <row r="104">
          <cell r="N104">
            <v>519536</v>
          </cell>
          <cell r="O104">
            <v>539257</v>
          </cell>
        </row>
        <row r="105">
          <cell r="N105">
            <v>114056</v>
          </cell>
          <cell r="O105">
            <v>116276</v>
          </cell>
        </row>
        <row r="106">
          <cell r="N106">
            <v>405480</v>
          </cell>
          <cell r="O106">
            <v>422981</v>
          </cell>
        </row>
        <row r="107">
          <cell r="N107">
            <v>519536</v>
          </cell>
          <cell r="O107">
            <v>539257</v>
          </cell>
        </row>
        <row r="108">
          <cell r="N108">
            <v>114056</v>
          </cell>
          <cell r="O108">
            <v>116276</v>
          </cell>
        </row>
        <row r="109">
          <cell r="N109">
            <v>405480</v>
          </cell>
          <cell r="O109">
            <v>422981</v>
          </cell>
        </row>
        <row r="110">
          <cell r="N110">
            <v>519536</v>
          </cell>
          <cell r="O110">
            <v>539257</v>
          </cell>
        </row>
        <row r="111">
          <cell r="N111">
            <v>114056</v>
          </cell>
          <cell r="O111">
            <v>116276</v>
          </cell>
        </row>
        <row r="112">
          <cell r="N112">
            <v>405480</v>
          </cell>
          <cell r="O112">
            <v>422981</v>
          </cell>
        </row>
        <row r="113">
          <cell r="N113">
            <v>519536</v>
          </cell>
          <cell r="O113">
            <v>539257</v>
          </cell>
        </row>
        <row r="114">
          <cell r="N114">
            <v>114056</v>
          </cell>
          <cell r="O114">
            <v>116276</v>
          </cell>
        </row>
        <row r="115">
          <cell r="N115">
            <v>405480</v>
          </cell>
          <cell r="O115">
            <v>422981</v>
          </cell>
        </row>
        <row r="116">
          <cell r="N116">
            <v>519536</v>
          </cell>
          <cell r="O116">
            <v>539257</v>
          </cell>
        </row>
        <row r="117">
          <cell r="N117">
            <v>114056</v>
          </cell>
          <cell r="O117">
            <v>116276</v>
          </cell>
        </row>
        <row r="118">
          <cell r="N118">
            <v>405480</v>
          </cell>
          <cell r="O118">
            <v>422981</v>
          </cell>
        </row>
        <row r="119">
          <cell r="N119">
            <v>519536</v>
          </cell>
          <cell r="O119">
            <v>539257</v>
          </cell>
        </row>
        <row r="120">
          <cell r="N120">
            <v>114056</v>
          </cell>
          <cell r="O120">
            <v>116276</v>
          </cell>
        </row>
        <row r="121">
          <cell r="N121">
            <v>405480</v>
          </cell>
          <cell r="O121">
            <v>422981</v>
          </cell>
        </row>
        <row r="122">
          <cell r="N122">
            <v>519536</v>
          </cell>
          <cell r="O122">
            <v>539257</v>
          </cell>
        </row>
        <row r="123">
          <cell r="N123">
            <v>114056</v>
          </cell>
          <cell r="O123">
            <v>116276</v>
          </cell>
        </row>
        <row r="124">
          <cell r="N124">
            <v>405480</v>
          </cell>
          <cell r="O124">
            <v>422981</v>
          </cell>
        </row>
        <row r="125">
          <cell r="N125">
            <v>758223</v>
          </cell>
          <cell r="O125">
            <v>801207</v>
          </cell>
        </row>
        <row r="126">
          <cell r="N126">
            <v>114056</v>
          </cell>
          <cell r="O126">
            <v>116276</v>
          </cell>
        </row>
        <row r="127">
          <cell r="N127">
            <v>644167</v>
          </cell>
          <cell r="O127">
            <v>684931</v>
          </cell>
        </row>
        <row r="128">
          <cell r="N128">
            <v>631579</v>
          </cell>
          <cell r="O128">
            <v>710870</v>
          </cell>
        </row>
        <row r="129">
          <cell r="N129">
            <v>114056</v>
          </cell>
          <cell r="O129">
            <v>116276</v>
          </cell>
        </row>
        <row r="130">
          <cell r="N130">
            <v>517523</v>
          </cell>
          <cell r="O130">
            <v>594594</v>
          </cell>
        </row>
        <row r="131">
          <cell r="N131">
            <v>1352419</v>
          </cell>
          <cell r="O131">
            <v>1582111</v>
          </cell>
        </row>
        <row r="132">
          <cell r="N132">
            <v>114056</v>
          </cell>
          <cell r="O132">
            <v>116276</v>
          </cell>
        </row>
        <row r="133">
          <cell r="N133">
            <v>1238363</v>
          </cell>
          <cell r="O133">
            <v>1465835</v>
          </cell>
        </row>
        <row r="134">
          <cell r="N134">
            <v>1380831</v>
          </cell>
          <cell r="O134">
            <v>1610523</v>
          </cell>
        </row>
        <row r="135">
          <cell r="N135">
            <v>114056</v>
          </cell>
          <cell r="O135">
            <v>116276</v>
          </cell>
        </row>
        <row r="136">
          <cell r="N136">
            <v>1266775</v>
          </cell>
          <cell r="O136">
            <v>1494247</v>
          </cell>
        </row>
        <row r="137">
          <cell r="N137">
            <v>4643082</v>
          </cell>
          <cell r="O137">
            <v>4677276</v>
          </cell>
        </row>
        <row r="138">
          <cell r="N138">
            <v>114056</v>
          </cell>
          <cell r="O138">
            <v>116276</v>
          </cell>
        </row>
        <row r="139">
          <cell r="N139">
            <v>4529026</v>
          </cell>
          <cell r="O139">
            <v>4561000</v>
          </cell>
        </row>
        <row r="141">
          <cell r="N141">
            <v>598963</v>
          </cell>
          <cell r="O141">
            <v>623640</v>
          </cell>
        </row>
        <row r="142">
          <cell r="N142">
            <v>299675</v>
          </cell>
          <cell r="O142">
            <v>311243</v>
          </cell>
        </row>
        <row r="143">
          <cell r="N143">
            <v>299288</v>
          </cell>
          <cell r="O143">
            <v>312397</v>
          </cell>
        </row>
        <row r="144">
          <cell r="N144">
            <v>596389</v>
          </cell>
          <cell r="O144">
            <v>626447</v>
          </cell>
        </row>
        <row r="145">
          <cell r="N145">
            <v>299675</v>
          </cell>
          <cell r="O145">
            <v>311243</v>
          </cell>
        </row>
        <row r="146">
          <cell r="N146">
            <v>296714</v>
          </cell>
          <cell r="O146">
            <v>315204</v>
          </cell>
        </row>
        <row r="147">
          <cell r="N147">
            <v>531592</v>
          </cell>
          <cell r="O147">
            <v>554411</v>
          </cell>
        </row>
        <row r="148">
          <cell r="N148">
            <v>299675</v>
          </cell>
          <cell r="O148">
            <v>311243</v>
          </cell>
        </row>
        <row r="149">
          <cell r="N149">
            <v>231917</v>
          </cell>
          <cell r="O149">
            <v>243168</v>
          </cell>
        </row>
        <row r="150">
          <cell r="N150">
            <v>870563</v>
          </cell>
          <cell r="O150">
            <v>897453</v>
          </cell>
        </row>
        <row r="151">
          <cell r="N151">
            <v>299675</v>
          </cell>
          <cell r="O151">
            <v>311243</v>
          </cell>
        </row>
        <row r="152">
          <cell r="N152">
            <v>570888</v>
          </cell>
          <cell r="O152">
            <v>586210</v>
          </cell>
        </row>
        <row r="153">
          <cell r="N153">
            <v>870563</v>
          </cell>
          <cell r="O153">
            <v>897453</v>
          </cell>
        </row>
        <row r="154">
          <cell r="N154">
            <v>299675</v>
          </cell>
          <cell r="O154">
            <v>311243</v>
          </cell>
        </row>
        <row r="155">
          <cell r="N155">
            <v>570888</v>
          </cell>
          <cell r="O155">
            <v>586210</v>
          </cell>
        </row>
        <row r="156">
          <cell r="N156">
            <v>761392</v>
          </cell>
          <cell r="O156">
            <v>807460</v>
          </cell>
        </row>
        <row r="157">
          <cell r="N157">
            <v>299675</v>
          </cell>
          <cell r="O157">
            <v>311243</v>
          </cell>
        </row>
        <row r="158">
          <cell r="N158">
            <v>461717</v>
          </cell>
          <cell r="O158">
            <v>496217</v>
          </cell>
        </row>
        <row r="159">
          <cell r="N159">
            <v>761392</v>
          </cell>
          <cell r="O159">
            <v>807460</v>
          </cell>
        </row>
        <row r="160">
          <cell r="N160">
            <v>299675</v>
          </cell>
          <cell r="O160">
            <v>311243</v>
          </cell>
        </row>
        <row r="161">
          <cell r="N161">
            <v>461717</v>
          </cell>
          <cell r="O161">
            <v>496217</v>
          </cell>
        </row>
        <row r="162">
          <cell r="N162">
            <v>707050</v>
          </cell>
          <cell r="O162">
            <v>739876</v>
          </cell>
        </row>
        <row r="163">
          <cell r="N163">
            <v>299675</v>
          </cell>
          <cell r="O163">
            <v>311243</v>
          </cell>
        </row>
        <row r="164">
          <cell r="N164">
            <v>407375</v>
          </cell>
          <cell r="O164">
            <v>428633</v>
          </cell>
        </row>
        <row r="165">
          <cell r="N165">
            <v>707050</v>
          </cell>
          <cell r="O165">
            <v>739876</v>
          </cell>
        </row>
        <row r="166">
          <cell r="N166">
            <v>299675</v>
          </cell>
          <cell r="O166">
            <v>311243</v>
          </cell>
        </row>
        <row r="167">
          <cell r="N167">
            <v>407375</v>
          </cell>
          <cell r="O167">
            <v>428633</v>
          </cell>
        </row>
        <row r="168">
          <cell r="N168">
            <v>681435</v>
          </cell>
          <cell r="O168">
            <v>710967</v>
          </cell>
        </row>
        <row r="169">
          <cell r="N169">
            <v>299675</v>
          </cell>
          <cell r="O169">
            <v>311243</v>
          </cell>
        </row>
        <row r="170">
          <cell r="N170">
            <v>381760</v>
          </cell>
          <cell r="O170">
            <v>399724</v>
          </cell>
        </row>
        <row r="171">
          <cell r="N171">
            <v>475657</v>
          </cell>
          <cell r="O171">
            <v>488409</v>
          </cell>
        </row>
        <row r="172">
          <cell r="N172">
            <v>299675</v>
          </cell>
          <cell r="O172">
            <v>311243</v>
          </cell>
        </row>
        <row r="173">
          <cell r="N173">
            <v>175982</v>
          </cell>
          <cell r="O173">
            <v>177166</v>
          </cell>
        </row>
        <row r="174">
          <cell r="N174">
            <v>382993</v>
          </cell>
          <cell r="O174">
            <v>395409</v>
          </cell>
        </row>
        <row r="175">
          <cell r="N175">
            <v>299675</v>
          </cell>
          <cell r="O175">
            <v>311243</v>
          </cell>
        </row>
        <row r="176">
          <cell r="N176">
            <v>83318</v>
          </cell>
          <cell r="O176">
            <v>84166</v>
          </cell>
        </row>
        <row r="177">
          <cell r="N177">
            <v>3789904</v>
          </cell>
          <cell r="O177">
            <v>3815176</v>
          </cell>
        </row>
        <row r="178">
          <cell r="N178">
            <v>299675</v>
          </cell>
          <cell r="O178">
            <v>311243</v>
          </cell>
        </row>
        <row r="179">
          <cell r="N179">
            <v>3490229</v>
          </cell>
          <cell r="O179">
            <v>3503933</v>
          </cell>
        </row>
        <row r="180">
          <cell r="N180">
            <v>604384</v>
          </cell>
          <cell r="O180">
            <v>629224</v>
          </cell>
        </row>
        <row r="181">
          <cell r="N181">
            <v>299675</v>
          </cell>
          <cell r="O181">
            <v>311243</v>
          </cell>
        </row>
        <row r="182">
          <cell r="N182">
            <v>304709</v>
          </cell>
          <cell r="O182">
            <v>317981</v>
          </cell>
        </row>
        <row r="183">
          <cell r="N183">
            <v>599608</v>
          </cell>
          <cell r="O183">
            <v>624292</v>
          </cell>
        </row>
        <row r="184">
          <cell r="N184">
            <v>299675</v>
          </cell>
          <cell r="O184">
            <v>311243</v>
          </cell>
        </row>
        <row r="185">
          <cell r="N185">
            <v>299933</v>
          </cell>
          <cell r="O185">
            <v>313049</v>
          </cell>
        </row>
        <row r="186">
          <cell r="N186">
            <v>1538038</v>
          </cell>
          <cell r="O186">
            <v>1776178</v>
          </cell>
        </row>
        <row r="187">
          <cell r="N187">
            <v>299675</v>
          </cell>
          <cell r="O187">
            <v>311243</v>
          </cell>
        </row>
        <row r="188">
          <cell r="N188">
            <v>1238363</v>
          </cell>
          <cell r="O188">
            <v>1464935</v>
          </cell>
        </row>
        <row r="189">
          <cell r="N189">
            <v>1566450</v>
          </cell>
          <cell r="O189">
            <v>1804590</v>
          </cell>
        </row>
        <row r="190">
          <cell r="N190">
            <v>299675</v>
          </cell>
          <cell r="O190">
            <v>311243</v>
          </cell>
        </row>
        <row r="191">
          <cell r="N191">
            <v>1266775</v>
          </cell>
          <cell r="O191">
            <v>1493347</v>
          </cell>
        </row>
        <row r="192">
          <cell r="N192">
            <v>943228</v>
          </cell>
          <cell r="O192">
            <v>990004</v>
          </cell>
        </row>
        <row r="193">
          <cell r="N193">
            <v>299675</v>
          </cell>
          <cell r="O193">
            <v>311243</v>
          </cell>
        </row>
        <row r="194">
          <cell r="N194">
            <v>643553</v>
          </cell>
          <cell r="O194">
            <v>678761</v>
          </cell>
        </row>
        <row r="196">
          <cell r="N196">
            <v>531033</v>
          </cell>
          <cell r="O196">
            <v>535953</v>
          </cell>
        </row>
        <row r="197">
          <cell r="N197">
            <v>336161</v>
          </cell>
          <cell r="O197">
            <v>339089</v>
          </cell>
        </row>
        <row r="198">
          <cell r="N198">
            <v>194872</v>
          </cell>
          <cell r="O198">
            <v>196864</v>
          </cell>
        </row>
        <row r="199">
          <cell r="N199">
            <v>1014723</v>
          </cell>
          <cell r="O199">
            <v>1018843</v>
          </cell>
        </row>
        <row r="200">
          <cell r="N200">
            <v>336161</v>
          </cell>
          <cell r="O200">
            <v>338129</v>
          </cell>
        </row>
        <row r="201">
          <cell r="N201">
            <v>678562</v>
          </cell>
          <cell r="O201">
            <v>680714</v>
          </cell>
        </row>
        <row r="202">
          <cell r="N202">
            <v>1497690</v>
          </cell>
          <cell r="O202">
            <v>1529118</v>
          </cell>
        </row>
        <row r="203">
          <cell r="N203">
            <v>336161</v>
          </cell>
          <cell r="O203">
            <v>338129</v>
          </cell>
        </row>
        <row r="204">
          <cell r="N204">
            <v>1161529</v>
          </cell>
          <cell r="O204">
            <v>1190989</v>
          </cell>
        </row>
        <row r="205">
          <cell r="N205">
            <v>1497601</v>
          </cell>
          <cell r="O205">
            <v>1522135</v>
          </cell>
        </row>
        <row r="206">
          <cell r="N206">
            <v>336161</v>
          </cell>
          <cell r="O206">
            <v>338129</v>
          </cell>
        </row>
        <row r="207">
          <cell r="N207">
            <v>1161440</v>
          </cell>
          <cell r="O207">
            <v>1184006</v>
          </cell>
        </row>
        <row r="208">
          <cell r="N208">
            <v>907589</v>
          </cell>
          <cell r="O208">
            <v>926283</v>
          </cell>
        </row>
        <row r="209">
          <cell r="N209">
            <v>336161</v>
          </cell>
          <cell r="O209">
            <v>338129</v>
          </cell>
        </row>
        <row r="210">
          <cell r="N210">
            <v>571428</v>
          </cell>
          <cell r="O210">
            <v>588154</v>
          </cell>
        </row>
        <row r="211">
          <cell r="N211">
            <v>907589</v>
          </cell>
          <cell r="O211">
            <v>926283</v>
          </cell>
        </row>
        <row r="212">
          <cell r="N212">
            <v>336161</v>
          </cell>
          <cell r="O212">
            <v>338129</v>
          </cell>
        </row>
        <row r="213">
          <cell r="N213">
            <v>571428</v>
          </cell>
          <cell r="O213">
            <v>588154</v>
          </cell>
        </row>
        <row r="214">
          <cell r="N214">
            <v>834011</v>
          </cell>
          <cell r="O214">
            <v>873419</v>
          </cell>
        </row>
        <row r="215">
          <cell r="N215">
            <v>336161</v>
          </cell>
          <cell r="O215">
            <v>338129</v>
          </cell>
        </row>
        <row r="216">
          <cell r="N216">
            <v>497850</v>
          </cell>
          <cell r="O216">
            <v>535290</v>
          </cell>
        </row>
        <row r="217">
          <cell r="N217">
            <v>834011</v>
          </cell>
          <cell r="O217">
            <v>873419</v>
          </cell>
        </row>
        <row r="218">
          <cell r="N218">
            <v>336161</v>
          </cell>
          <cell r="O218">
            <v>338129</v>
          </cell>
        </row>
        <row r="219">
          <cell r="N219">
            <v>497850</v>
          </cell>
          <cell r="O219">
            <v>535290</v>
          </cell>
        </row>
        <row r="220">
          <cell r="N220">
            <v>742650</v>
          </cell>
          <cell r="O220">
            <v>766762</v>
          </cell>
        </row>
        <row r="221">
          <cell r="N221">
            <v>336161</v>
          </cell>
          <cell r="O221">
            <v>338129</v>
          </cell>
        </row>
        <row r="222">
          <cell r="N222">
            <v>406489</v>
          </cell>
          <cell r="O222">
            <v>428633</v>
          </cell>
        </row>
        <row r="223">
          <cell r="N223">
            <v>740547</v>
          </cell>
          <cell r="O223">
            <v>762873</v>
          </cell>
        </row>
        <row r="224">
          <cell r="N224">
            <v>336161</v>
          </cell>
          <cell r="O224">
            <v>338129</v>
          </cell>
        </row>
        <row r="225">
          <cell r="N225">
            <v>404386</v>
          </cell>
          <cell r="O225">
            <v>424744</v>
          </cell>
        </row>
        <row r="226">
          <cell r="N226">
            <v>740547</v>
          </cell>
          <cell r="O226">
            <v>762873</v>
          </cell>
        </row>
        <row r="227">
          <cell r="N227">
            <v>336161</v>
          </cell>
          <cell r="O227">
            <v>338129</v>
          </cell>
        </row>
        <row r="228">
          <cell r="N228">
            <v>404386</v>
          </cell>
          <cell r="O228">
            <v>424744</v>
          </cell>
        </row>
        <row r="231">
          <cell r="N231">
            <v>143531</v>
          </cell>
          <cell r="O231">
            <v>144910</v>
          </cell>
        </row>
        <row r="232">
          <cell r="N232">
            <v>143531</v>
          </cell>
          <cell r="O232">
            <v>144910</v>
          </cell>
        </row>
        <row r="233">
          <cell r="N233">
            <v>143531</v>
          </cell>
          <cell r="O233">
            <v>144359</v>
          </cell>
        </row>
        <row r="234">
          <cell r="N234">
            <v>138379</v>
          </cell>
          <cell r="O234">
            <v>144247</v>
          </cell>
        </row>
        <row r="235">
          <cell r="N235">
            <v>235838</v>
          </cell>
          <cell r="O235">
            <v>243794</v>
          </cell>
        </row>
        <row r="236">
          <cell r="N236">
            <v>176126</v>
          </cell>
          <cell r="O236">
            <v>178704</v>
          </cell>
        </row>
        <row r="237">
          <cell r="N237">
            <v>259158</v>
          </cell>
          <cell r="O237">
            <v>261511</v>
          </cell>
        </row>
        <row r="238">
          <cell r="N238">
            <v>411689</v>
          </cell>
          <cell r="O238">
            <v>414086</v>
          </cell>
        </row>
        <row r="239">
          <cell r="N239">
            <v>256945</v>
          </cell>
          <cell r="O239">
            <v>258184</v>
          </cell>
        </row>
        <row r="240">
          <cell r="N240">
            <v>411689</v>
          </cell>
          <cell r="O240">
            <v>414086</v>
          </cell>
        </row>
        <row r="241">
          <cell r="N241">
            <v>174270</v>
          </cell>
          <cell r="O241">
            <v>175951</v>
          </cell>
        </row>
        <row r="242">
          <cell r="N242">
            <v>172063</v>
          </cell>
          <cell r="O242">
            <v>174283</v>
          </cell>
        </row>
        <row r="243">
          <cell r="N243">
            <v>234988</v>
          </cell>
          <cell r="O243">
            <v>236416</v>
          </cell>
        </row>
        <row r="244">
          <cell r="N244">
            <v>234988</v>
          </cell>
          <cell r="O244">
            <v>236416</v>
          </cell>
        </row>
        <row r="245">
          <cell r="N245">
            <v>412316</v>
          </cell>
          <cell r="O245">
            <v>427742</v>
          </cell>
        </row>
        <row r="247">
          <cell r="N247">
            <v>561864</v>
          </cell>
          <cell r="O247">
            <v>579601</v>
          </cell>
        </row>
        <row r="248">
          <cell r="N248">
            <v>147745</v>
          </cell>
          <cell r="O248">
            <v>149329</v>
          </cell>
        </row>
        <row r="249">
          <cell r="N249">
            <v>414119</v>
          </cell>
          <cell r="O249">
            <v>430272</v>
          </cell>
        </row>
        <row r="250">
          <cell r="N250">
            <v>390351</v>
          </cell>
          <cell r="O250">
            <v>409249</v>
          </cell>
        </row>
        <row r="251">
          <cell r="N251">
            <v>147745</v>
          </cell>
          <cell r="O251">
            <v>149329</v>
          </cell>
        </row>
        <row r="252">
          <cell r="N252">
            <v>242606</v>
          </cell>
          <cell r="O252">
            <v>259920</v>
          </cell>
        </row>
        <row r="253">
          <cell r="N253">
            <v>390552</v>
          </cell>
          <cell r="O253">
            <v>409574</v>
          </cell>
        </row>
        <row r="254">
          <cell r="N254">
            <v>147745</v>
          </cell>
          <cell r="O254">
            <v>149329</v>
          </cell>
        </row>
        <row r="255">
          <cell r="N255">
            <v>242807</v>
          </cell>
          <cell r="O255">
            <v>260245</v>
          </cell>
        </row>
        <row r="256">
          <cell r="N256">
            <v>399473</v>
          </cell>
          <cell r="O256">
            <v>409221</v>
          </cell>
        </row>
        <row r="257">
          <cell r="N257">
            <v>147745</v>
          </cell>
          <cell r="O257">
            <v>149329</v>
          </cell>
        </row>
        <row r="258">
          <cell r="N258">
            <v>251728</v>
          </cell>
          <cell r="O258">
            <v>259892</v>
          </cell>
        </row>
        <row r="259">
          <cell r="N259">
            <v>353438</v>
          </cell>
          <cell r="O259">
            <v>370296</v>
          </cell>
        </row>
        <row r="260">
          <cell r="N260">
            <v>147745</v>
          </cell>
          <cell r="O260">
            <v>149329</v>
          </cell>
        </row>
        <row r="261">
          <cell r="N261">
            <v>205693</v>
          </cell>
          <cell r="O261">
            <v>220967</v>
          </cell>
        </row>
        <row r="262">
          <cell r="N262">
            <v>360997</v>
          </cell>
          <cell r="O262">
            <v>377855</v>
          </cell>
        </row>
        <row r="263">
          <cell r="N263">
            <v>147745</v>
          </cell>
          <cell r="O263">
            <v>149329</v>
          </cell>
        </row>
        <row r="264">
          <cell r="N264">
            <v>213252</v>
          </cell>
          <cell r="O264">
            <v>228526</v>
          </cell>
        </row>
        <row r="265">
          <cell r="N265">
            <v>1349151</v>
          </cell>
          <cell r="O265">
            <v>1364907</v>
          </cell>
        </row>
        <row r="266">
          <cell r="N266">
            <v>147745</v>
          </cell>
          <cell r="O266">
            <v>149329</v>
          </cell>
        </row>
        <row r="267">
          <cell r="N267">
            <v>1201406</v>
          </cell>
          <cell r="O267">
            <v>1215578</v>
          </cell>
        </row>
        <row r="268">
          <cell r="N268">
            <v>406831</v>
          </cell>
          <cell r="O268">
            <v>428047</v>
          </cell>
        </row>
        <row r="269">
          <cell r="N269">
            <v>147745</v>
          </cell>
          <cell r="O269">
            <v>149329</v>
          </cell>
        </row>
        <row r="270">
          <cell r="N270">
            <v>259086</v>
          </cell>
          <cell r="O270">
            <v>278718</v>
          </cell>
        </row>
        <row r="271">
          <cell r="N271">
            <v>374131</v>
          </cell>
          <cell r="O271">
            <v>392717</v>
          </cell>
        </row>
        <row r="272">
          <cell r="N272">
            <v>147745</v>
          </cell>
          <cell r="O272">
            <v>149329</v>
          </cell>
        </row>
        <row r="273">
          <cell r="N273">
            <v>226386</v>
          </cell>
          <cell r="O273">
            <v>243388</v>
          </cell>
        </row>
        <row r="274">
          <cell r="N274">
            <v>393247</v>
          </cell>
          <cell r="O274">
            <v>411833</v>
          </cell>
        </row>
        <row r="275">
          <cell r="N275">
            <v>147745</v>
          </cell>
          <cell r="O275">
            <v>149329</v>
          </cell>
        </row>
        <row r="276">
          <cell r="N276">
            <v>245502</v>
          </cell>
          <cell r="O276">
            <v>262504</v>
          </cell>
        </row>
        <row r="277">
          <cell r="N277">
            <v>387083</v>
          </cell>
          <cell r="O277">
            <v>418203</v>
          </cell>
        </row>
        <row r="278">
          <cell r="N278">
            <v>147745</v>
          </cell>
          <cell r="O278">
            <v>149329</v>
          </cell>
        </row>
        <row r="279">
          <cell r="N279">
            <v>239338</v>
          </cell>
          <cell r="O279">
            <v>268874</v>
          </cell>
        </row>
        <row r="280">
          <cell r="N280">
            <v>343205</v>
          </cell>
          <cell r="O280">
            <v>371552</v>
          </cell>
        </row>
        <row r="281">
          <cell r="N281">
            <v>148164</v>
          </cell>
          <cell r="O281">
            <v>163590</v>
          </cell>
        </row>
        <row r="282">
          <cell r="N282">
            <v>195041</v>
          </cell>
          <cell r="O282">
            <v>207962</v>
          </cell>
        </row>
        <row r="283">
          <cell r="N283">
            <v>329486</v>
          </cell>
          <cell r="O283">
            <v>357834</v>
          </cell>
        </row>
        <row r="284">
          <cell r="N284">
            <v>148164</v>
          </cell>
          <cell r="O284">
            <v>163590</v>
          </cell>
        </row>
        <row r="285">
          <cell r="N285">
            <v>181322</v>
          </cell>
          <cell r="O285">
            <v>194244</v>
          </cell>
        </row>
        <row r="286">
          <cell r="N286">
            <v>277621</v>
          </cell>
          <cell r="O286">
            <v>297333</v>
          </cell>
        </row>
        <row r="287">
          <cell r="N287">
            <v>147745</v>
          </cell>
          <cell r="O287">
            <v>163171</v>
          </cell>
        </row>
        <row r="288">
          <cell r="N288">
            <v>129876</v>
          </cell>
          <cell r="O288">
            <v>134162</v>
          </cell>
        </row>
        <row r="289">
          <cell r="N289">
            <v>264756</v>
          </cell>
          <cell r="O289">
            <v>310134</v>
          </cell>
        </row>
        <row r="290">
          <cell r="N290">
            <v>114634</v>
          </cell>
          <cell r="O290">
            <v>130060</v>
          </cell>
        </row>
        <row r="291">
          <cell r="N291">
            <v>150122</v>
          </cell>
          <cell r="O291">
            <v>180074</v>
          </cell>
        </row>
        <row r="292">
          <cell r="N292">
            <v>1065626</v>
          </cell>
          <cell r="O292">
            <v>1093316</v>
          </cell>
        </row>
        <row r="293">
          <cell r="N293">
            <v>147745</v>
          </cell>
          <cell r="O293">
            <v>163171</v>
          </cell>
        </row>
        <row r="294">
          <cell r="N294">
            <v>917881</v>
          </cell>
          <cell r="O294">
            <v>930145</v>
          </cell>
        </row>
        <row r="295">
          <cell r="N295">
            <v>1065626</v>
          </cell>
          <cell r="O295">
            <v>1093316</v>
          </cell>
        </row>
        <row r="296">
          <cell r="N296">
            <v>147745</v>
          </cell>
          <cell r="O296">
            <v>163171</v>
          </cell>
        </row>
        <row r="297">
          <cell r="N297">
            <v>917881</v>
          </cell>
          <cell r="O297">
            <v>930145</v>
          </cell>
        </row>
        <row r="298">
          <cell r="N298">
            <v>1065626</v>
          </cell>
          <cell r="O298">
            <v>1093316</v>
          </cell>
        </row>
        <row r="299">
          <cell r="N299">
            <v>147745</v>
          </cell>
          <cell r="O299">
            <v>163171</v>
          </cell>
        </row>
        <row r="300">
          <cell r="N300">
            <v>917881</v>
          </cell>
          <cell r="O300">
            <v>930145</v>
          </cell>
        </row>
        <row r="301">
          <cell r="N301">
            <v>987024</v>
          </cell>
          <cell r="O301">
            <v>1013005</v>
          </cell>
        </row>
        <row r="302">
          <cell r="N302">
            <v>147745</v>
          </cell>
          <cell r="O302">
            <v>163171</v>
          </cell>
        </row>
        <row r="303">
          <cell r="N303">
            <v>839279</v>
          </cell>
          <cell r="O303">
            <v>849834</v>
          </cell>
        </row>
        <row r="304">
          <cell r="N304">
            <v>987024</v>
          </cell>
          <cell r="O304">
            <v>1013005</v>
          </cell>
        </row>
        <row r="305">
          <cell r="N305">
            <v>147745</v>
          </cell>
          <cell r="O305">
            <v>163171</v>
          </cell>
        </row>
        <row r="306">
          <cell r="N306">
            <v>839279</v>
          </cell>
          <cell r="O306">
            <v>849834</v>
          </cell>
        </row>
        <row r="307">
          <cell r="N307">
            <v>987024</v>
          </cell>
          <cell r="O307">
            <v>1013005</v>
          </cell>
        </row>
        <row r="308">
          <cell r="N308">
            <v>147745</v>
          </cell>
          <cell r="O308">
            <v>163171</v>
          </cell>
        </row>
        <row r="309">
          <cell r="N309">
            <v>839279</v>
          </cell>
          <cell r="O309">
            <v>849834</v>
          </cell>
        </row>
        <row r="310">
          <cell r="N310">
            <v>301335</v>
          </cell>
          <cell r="O310">
            <v>321048</v>
          </cell>
        </row>
        <row r="311">
          <cell r="N311">
            <v>147745</v>
          </cell>
          <cell r="O311">
            <v>163171</v>
          </cell>
        </row>
        <row r="312">
          <cell r="N312">
            <v>153590</v>
          </cell>
          <cell r="O312">
            <v>157877</v>
          </cell>
        </row>
        <row r="313">
          <cell r="N313">
            <v>301335</v>
          </cell>
          <cell r="O313">
            <v>321048</v>
          </cell>
        </row>
        <row r="314">
          <cell r="N314">
            <v>147745</v>
          </cell>
          <cell r="O314">
            <v>163171</v>
          </cell>
        </row>
        <row r="315">
          <cell r="N315">
            <v>153590</v>
          </cell>
          <cell r="O315">
            <v>157877</v>
          </cell>
        </row>
        <row r="316">
          <cell r="N316">
            <v>301335</v>
          </cell>
          <cell r="O316">
            <v>321048</v>
          </cell>
        </row>
        <row r="317">
          <cell r="N317">
            <v>147745</v>
          </cell>
          <cell r="O317">
            <v>163171</v>
          </cell>
        </row>
        <row r="318">
          <cell r="N318">
            <v>153590</v>
          </cell>
          <cell r="O318">
            <v>157877</v>
          </cell>
        </row>
        <row r="319">
          <cell r="N319">
            <v>561509</v>
          </cell>
          <cell r="O319">
            <v>587057</v>
          </cell>
        </row>
        <row r="320">
          <cell r="N320">
            <v>147745</v>
          </cell>
          <cell r="O320">
            <v>149173</v>
          </cell>
        </row>
        <row r="321">
          <cell r="N321">
            <v>413764</v>
          </cell>
          <cell r="O321">
            <v>437884</v>
          </cell>
        </row>
        <row r="322">
          <cell r="N322">
            <v>653216</v>
          </cell>
          <cell r="O322">
            <v>669536</v>
          </cell>
        </row>
        <row r="323">
          <cell r="N323">
            <v>147745</v>
          </cell>
          <cell r="O323">
            <v>149173</v>
          </cell>
        </row>
        <row r="324">
          <cell r="N324">
            <v>505471</v>
          </cell>
          <cell r="O324">
            <v>520363</v>
          </cell>
        </row>
        <row r="325">
          <cell r="N325">
            <v>653216</v>
          </cell>
          <cell r="O325">
            <v>669536</v>
          </cell>
        </row>
        <row r="326">
          <cell r="N326">
            <v>147745</v>
          </cell>
          <cell r="O326">
            <v>149173</v>
          </cell>
        </row>
        <row r="327">
          <cell r="N327">
            <v>505471</v>
          </cell>
          <cell r="O327">
            <v>520363</v>
          </cell>
        </row>
        <row r="328">
          <cell r="N328">
            <v>577525</v>
          </cell>
          <cell r="O328">
            <v>608381</v>
          </cell>
        </row>
        <row r="329">
          <cell r="N329">
            <v>147745</v>
          </cell>
          <cell r="O329">
            <v>149173</v>
          </cell>
        </row>
        <row r="330">
          <cell r="N330">
            <v>429780</v>
          </cell>
          <cell r="O330">
            <v>459208</v>
          </cell>
        </row>
        <row r="331">
          <cell r="N331">
            <v>628331</v>
          </cell>
          <cell r="O331">
            <v>659186</v>
          </cell>
        </row>
        <row r="332">
          <cell r="N332">
            <v>147745</v>
          </cell>
          <cell r="O332">
            <v>149173</v>
          </cell>
        </row>
        <row r="333">
          <cell r="N333">
            <v>480586</v>
          </cell>
          <cell r="O333">
            <v>510013</v>
          </cell>
        </row>
        <row r="334">
          <cell r="N334">
            <v>553225</v>
          </cell>
          <cell r="O334">
            <v>572154</v>
          </cell>
        </row>
        <row r="335">
          <cell r="N335">
            <v>147745</v>
          </cell>
          <cell r="O335">
            <v>149173</v>
          </cell>
        </row>
        <row r="336">
          <cell r="N336">
            <v>405480</v>
          </cell>
          <cell r="O336">
            <v>422981</v>
          </cell>
        </row>
        <row r="337">
          <cell r="N337">
            <v>553225</v>
          </cell>
          <cell r="O337">
            <v>572154</v>
          </cell>
        </row>
        <row r="338">
          <cell r="N338">
            <v>147745</v>
          </cell>
          <cell r="O338">
            <v>149173</v>
          </cell>
        </row>
        <row r="339">
          <cell r="N339">
            <v>405480</v>
          </cell>
          <cell r="O339">
            <v>422981</v>
          </cell>
        </row>
        <row r="340">
          <cell r="N340">
            <v>553225</v>
          </cell>
          <cell r="O340">
            <v>572154</v>
          </cell>
        </row>
        <row r="341">
          <cell r="N341">
            <v>147745</v>
          </cell>
          <cell r="O341">
            <v>149173</v>
          </cell>
        </row>
        <row r="342">
          <cell r="N342">
            <v>405480</v>
          </cell>
          <cell r="O342">
            <v>422981</v>
          </cell>
        </row>
        <row r="343">
          <cell r="N343">
            <v>553225</v>
          </cell>
          <cell r="O343">
            <v>572154</v>
          </cell>
        </row>
        <row r="344">
          <cell r="N344">
            <v>147745</v>
          </cell>
          <cell r="O344">
            <v>149173</v>
          </cell>
        </row>
        <row r="345">
          <cell r="N345">
            <v>405480</v>
          </cell>
          <cell r="O345">
            <v>422981</v>
          </cell>
        </row>
        <row r="346">
          <cell r="N346">
            <v>553225</v>
          </cell>
          <cell r="O346">
            <v>572154</v>
          </cell>
        </row>
        <row r="347">
          <cell r="N347">
            <v>147745</v>
          </cell>
          <cell r="O347">
            <v>149173</v>
          </cell>
        </row>
        <row r="348">
          <cell r="N348">
            <v>405480</v>
          </cell>
          <cell r="O348">
            <v>422981</v>
          </cell>
        </row>
        <row r="349">
          <cell r="N349">
            <v>553225</v>
          </cell>
          <cell r="O349">
            <v>572154</v>
          </cell>
        </row>
        <row r="350">
          <cell r="N350">
            <v>147745</v>
          </cell>
          <cell r="O350">
            <v>149173</v>
          </cell>
        </row>
        <row r="351">
          <cell r="N351">
            <v>405480</v>
          </cell>
          <cell r="O351">
            <v>422981</v>
          </cell>
        </row>
        <row r="352">
          <cell r="N352">
            <v>553225</v>
          </cell>
          <cell r="O352">
            <v>572154</v>
          </cell>
        </row>
        <row r="353">
          <cell r="N353">
            <v>147745</v>
          </cell>
          <cell r="O353">
            <v>149173</v>
          </cell>
        </row>
        <row r="354">
          <cell r="N354">
            <v>405480</v>
          </cell>
          <cell r="O354">
            <v>422981</v>
          </cell>
        </row>
        <row r="355">
          <cell r="N355">
            <v>791912</v>
          </cell>
          <cell r="O355">
            <v>834104</v>
          </cell>
        </row>
        <row r="356">
          <cell r="N356">
            <v>147745</v>
          </cell>
          <cell r="O356">
            <v>149173</v>
          </cell>
        </row>
        <row r="357">
          <cell r="N357">
            <v>644167</v>
          </cell>
          <cell r="O357">
            <v>684931</v>
          </cell>
        </row>
        <row r="358">
          <cell r="N358">
            <v>665268</v>
          </cell>
          <cell r="O358">
            <v>743767</v>
          </cell>
        </row>
        <row r="359">
          <cell r="N359">
            <v>147745</v>
          </cell>
          <cell r="O359">
            <v>149173</v>
          </cell>
        </row>
        <row r="360">
          <cell r="N360">
            <v>517523</v>
          </cell>
          <cell r="O360">
            <v>594594</v>
          </cell>
        </row>
        <row r="361">
          <cell r="N361">
            <v>1386108</v>
          </cell>
          <cell r="O361">
            <v>1618764</v>
          </cell>
        </row>
        <row r="362">
          <cell r="N362">
            <v>147745</v>
          </cell>
          <cell r="O362">
            <v>152929</v>
          </cell>
        </row>
        <row r="363">
          <cell r="N363">
            <v>1238363</v>
          </cell>
          <cell r="O363">
            <v>1465835</v>
          </cell>
        </row>
        <row r="364">
          <cell r="N364">
            <v>1414520</v>
          </cell>
          <cell r="O364">
            <v>1647176</v>
          </cell>
        </row>
        <row r="365">
          <cell r="N365">
            <v>147745</v>
          </cell>
          <cell r="O365">
            <v>152929</v>
          </cell>
        </row>
        <row r="366">
          <cell r="N366">
            <v>1266775</v>
          </cell>
          <cell r="O366">
            <v>1494247</v>
          </cell>
        </row>
        <row r="367">
          <cell r="N367">
            <v>4676771</v>
          </cell>
          <cell r="O367">
            <v>4713929</v>
          </cell>
        </row>
        <row r="368">
          <cell r="N368">
            <v>147745</v>
          </cell>
          <cell r="O368">
            <v>152929</v>
          </cell>
        </row>
        <row r="369">
          <cell r="N369">
            <v>4529026</v>
          </cell>
          <cell r="O369">
            <v>4561000</v>
          </cell>
        </row>
        <row r="371">
          <cell r="N371">
            <v>675968</v>
          </cell>
          <cell r="O371">
            <v>713437</v>
          </cell>
        </row>
        <row r="372">
          <cell r="N372">
            <v>376680</v>
          </cell>
          <cell r="O372">
            <v>401040</v>
          </cell>
        </row>
        <row r="373">
          <cell r="N373">
            <v>299288</v>
          </cell>
          <cell r="O373">
            <v>312397</v>
          </cell>
        </row>
        <row r="374">
          <cell r="N374">
            <v>673394</v>
          </cell>
          <cell r="O374">
            <v>716244</v>
          </cell>
        </row>
        <row r="375">
          <cell r="N375">
            <v>376680</v>
          </cell>
          <cell r="O375">
            <v>401040</v>
          </cell>
        </row>
        <row r="376">
          <cell r="N376">
            <v>296714</v>
          </cell>
          <cell r="O376">
            <v>315204</v>
          </cell>
        </row>
        <row r="377">
          <cell r="N377">
            <v>608597</v>
          </cell>
          <cell r="O377">
            <v>644208</v>
          </cell>
        </row>
        <row r="378">
          <cell r="N378">
            <v>376680</v>
          </cell>
          <cell r="O378">
            <v>401040</v>
          </cell>
        </row>
        <row r="379">
          <cell r="N379">
            <v>231917</v>
          </cell>
          <cell r="O379">
            <v>243168</v>
          </cell>
        </row>
        <row r="380">
          <cell r="N380">
            <v>947568</v>
          </cell>
          <cell r="O380">
            <v>987250</v>
          </cell>
        </row>
        <row r="381">
          <cell r="N381">
            <v>376680</v>
          </cell>
          <cell r="O381">
            <v>401040</v>
          </cell>
        </row>
        <row r="382">
          <cell r="N382">
            <v>570888</v>
          </cell>
          <cell r="O382">
            <v>586210</v>
          </cell>
        </row>
        <row r="383">
          <cell r="N383">
            <v>947568</v>
          </cell>
          <cell r="O383">
            <v>987250</v>
          </cell>
        </row>
        <row r="384">
          <cell r="N384">
            <v>376680</v>
          </cell>
          <cell r="O384">
            <v>401040</v>
          </cell>
        </row>
        <row r="385">
          <cell r="N385">
            <v>570888</v>
          </cell>
          <cell r="O385">
            <v>586210</v>
          </cell>
        </row>
        <row r="386">
          <cell r="N386">
            <v>838397</v>
          </cell>
          <cell r="O386">
            <v>897257</v>
          </cell>
        </row>
        <row r="387">
          <cell r="N387">
            <v>376680</v>
          </cell>
          <cell r="O387">
            <v>401040</v>
          </cell>
        </row>
        <row r="388">
          <cell r="N388">
            <v>461717</v>
          </cell>
          <cell r="O388">
            <v>496217</v>
          </cell>
        </row>
        <row r="389">
          <cell r="N389">
            <v>838397</v>
          </cell>
          <cell r="O389">
            <v>897257</v>
          </cell>
        </row>
        <row r="390">
          <cell r="N390">
            <v>376680</v>
          </cell>
          <cell r="O390">
            <v>401040</v>
          </cell>
        </row>
        <row r="391">
          <cell r="N391">
            <v>461717</v>
          </cell>
          <cell r="O391">
            <v>496217</v>
          </cell>
        </row>
        <row r="392">
          <cell r="N392">
            <v>784055</v>
          </cell>
          <cell r="O392">
            <v>829673</v>
          </cell>
        </row>
        <row r="393">
          <cell r="N393">
            <v>376680</v>
          </cell>
          <cell r="O393">
            <v>401040</v>
          </cell>
        </row>
        <row r="394">
          <cell r="N394">
            <v>407375</v>
          </cell>
          <cell r="O394">
            <v>428633</v>
          </cell>
        </row>
        <row r="395">
          <cell r="N395">
            <v>784055</v>
          </cell>
          <cell r="O395">
            <v>829673</v>
          </cell>
        </row>
        <row r="396">
          <cell r="N396">
            <v>376680</v>
          </cell>
          <cell r="O396">
            <v>401040</v>
          </cell>
        </row>
        <row r="397">
          <cell r="N397">
            <v>407375</v>
          </cell>
          <cell r="O397">
            <v>428633</v>
          </cell>
        </row>
        <row r="398">
          <cell r="N398">
            <v>758440</v>
          </cell>
          <cell r="O398">
            <v>800764</v>
          </cell>
        </row>
        <row r="399">
          <cell r="N399">
            <v>376680</v>
          </cell>
          <cell r="O399">
            <v>401040</v>
          </cell>
        </row>
        <row r="400">
          <cell r="N400">
            <v>381760</v>
          </cell>
          <cell r="O400">
            <v>399724</v>
          </cell>
        </row>
        <row r="401">
          <cell r="N401">
            <v>552662</v>
          </cell>
          <cell r="O401">
            <v>578206</v>
          </cell>
        </row>
        <row r="402">
          <cell r="N402">
            <v>376680</v>
          </cell>
          <cell r="O402">
            <v>401040</v>
          </cell>
        </row>
        <row r="403">
          <cell r="N403">
            <v>175982</v>
          </cell>
          <cell r="O403">
            <v>177166</v>
          </cell>
        </row>
        <row r="404">
          <cell r="N404">
            <v>459998</v>
          </cell>
          <cell r="O404">
            <v>485206</v>
          </cell>
        </row>
        <row r="405">
          <cell r="N405">
            <v>376680</v>
          </cell>
          <cell r="O405">
            <v>401040</v>
          </cell>
        </row>
        <row r="406">
          <cell r="N406">
            <v>83318</v>
          </cell>
          <cell r="O406">
            <v>84166</v>
          </cell>
        </row>
        <row r="407">
          <cell r="N407">
            <v>3866909</v>
          </cell>
          <cell r="O407">
            <v>3904973</v>
          </cell>
        </row>
        <row r="408">
          <cell r="N408">
            <v>376680</v>
          </cell>
          <cell r="O408">
            <v>401040</v>
          </cell>
        </row>
        <row r="409">
          <cell r="N409">
            <v>3490229</v>
          </cell>
          <cell r="O409">
            <v>3503933</v>
          </cell>
        </row>
        <row r="410">
          <cell r="N410">
            <v>681389</v>
          </cell>
          <cell r="O410">
            <v>719021</v>
          </cell>
        </row>
        <row r="411">
          <cell r="N411">
            <v>376680</v>
          </cell>
          <cell r="O411">
            <v>401040</v>
          </cell>
        </row>
        <row r="412">
          <cell r="N412">
            <v>304709</v>
          </cell>
          <cell r="O412">
            <v>317981</v>
          </cell>
        </row>
        <row r="413">
          <cell r="N413">
            <v>676613</v>
          </cell>
          <cell r="O413">
            <v>714089</v>
          </cell>
        </row>
        <row r="414">
          <cell r="N414">
            <v>376680</v>
          </cell>
          <cell r="O414">
            <v>401040</v>
          </cell>
        </row>
        <row r="415">
          <cell r="N415">
            <v>299933</v>
          </cell>
          <cell r="O415">
            <v>313049</v>
          </cell>
        </row>
        <row r="416">
          <cell r="N416">
            <v>1615043</v>
          </cell>
          <cell r="O416">
            <v>1865975</v>
          </cell>
        </row>
        <row r="417">
          <cell r="N417">
            <v>376680</v>
          </cell>
          <cell r="O417">
            <v>401040</v>
          </cell>
        </row>
        <row r="418">
          <cell r="N418">
            <v>1238363</v>
          </cell>
          <cell r="O418">
            <v>1464935</v>
          </cell>
        </row>
        <row r="419">
          <cell r="N419">
            <v>1643455</v>
          </cell>
          <cell r="O419">
            <v>1894387</v>
          </cell>
        </row>
        <row r="420">
          <cell r="N420">
            <v>376680</v>
          </cell>
          <cell r="O420">
            <v>401040</v>
          </cell>
        </row>
        <row r="421">
          <cell r="N421">
            <v>1266775</v>
          </cell>
          <cell r="O421">
            <v>1493347</v>
          </cell>
        </row>
        <row r="422">
          <cell r="N422">
            <v>1020233</v>
          </cell>
          <cell r="O422">
            <v>1079801</v>
          </cell>
        </row>
        <row r="423">
          <cell r="N423">
            <v>376680</v>
          </cell>
          <cell r="O423">
            <v>401040</v>
          </cell>
        </row>
        <row r="424">
          <cell r="N424">
            <v>643553</v>
          </cell>
          <cell r="O424">
            <v>678761</v>
          </cell>
        </row>
        <row r="426">
          <cell r="N426">
            <v>571552</v>
          </cell>
          <cell r="O426">
            <v>605104</v>
          </cell>
        </row>
        <row r="427">
          <cell r="N427">
            <v>376680</v>
          </cell>
          <cell r="O427">
            <v>408240</v>
          </cell>
        </row>
        <row r="428">
          <cell r="N428">
            <v>194872</v>
          </cell>
          <cell r="O428">
            <v>196864</v>
          </cell>
        </row>
        <row r="429">
          <cell r="N429">
            <v>1055242</v>
          </cell>
          <cell r="O429">
            <v>1081754</v>
          </cell>
        </row>
        <row r="430">
          <cell r="N430">
            <v>376680</v>
          </cell>
          <cell r="O430">
            <v>401040</v>
          </cell>
        </row>
        <row r="431">
          <cell r="N431">
            <v>678562</v>
          </cell>
          <cell r="O431">
            <v>680714</v>
          </cell>
        </row>
        <row r="432">
          <cell r="N432">
            <v>1538209</v>
          </cell>
          <cell r="O432">
            <v>1592029</v>
          </cell>
        </row>
        <row r="433">
          <cell r="N433">
            <v>376680</v>
          </cell>
          <cell r="O433">
            <v>401040</v>
          </cell>
        </row>
        <row r="434">
          <cell r="N434">
            <v>1161529</v>
          </cell>
          <cell r="O434">
            <v>1190989</v>
          </cell>
        </row>
        <row r="435">
          <cell r="N435">
            <v>1538120</v>
          </cell>
          <cell r="O435">
            <v>1585046</v>
          </cell>
        </row>
        <row r="436">
          <cell r="N436">
            <v>376680</v>
          </cell>
          <cell r="O436">
            <v>401040</v>
          </cell>
        </row>
        <row r="437">
          <cell r="N437">
            <v>1161440</v>
          </cell>
          <cell r="O437">
            <v>1184006</v>
          </cell>
        </row>
        <row r="438">
          <cell r="N438">
            <v>948108</v>
          </cell>
          <cell r="O438">
            <v>989194</v>
          </cell>
        </row>
        <row r="439">
          <cell r="N439">
            <v>376680</v>
          </cell>
          <cell r="O439">
            <v>401040</v>
          </cell>
        </row>
        <row r="440">
          <cell r="N440">
            <v>571428</v>
          </cell>
          <cell r="O440">
            <v>588154</v>
          </cell>
        </row>
        <row r="441">
          <cell r="N441">
            <v>948108</v>
          </cell>
          <cell r="O441">
            <v>989194</v>
          </cell>
        </row>
        <row r="442">
          <cell r="N442">
            <v>376680</v>
          </cell>
          <cell r="O442">
            <v>401040</v>
          </cell>
        </row>
        <row r="443">
          <cell r="N443">
            <v>571428</v>
          </cell>
          <cell r="O443">
            <v>588154</v>
          </cell>
        </row>
        <row r="444">
          <cell r="N444">
            <v>874530</v>
          </cell>
          <cell r="O444">
            <v>936330</v>
          </cell>
        </row>
        <row r="445">
          <cell r="N445">
            <v>376680</v>
          </cell>
          <cell r="O445">
            <v>401040</v>
          </cell>
        </row>
        <row r="446">
          <cell r="N446">
            <v>497850</v>
          </cell>
          <cell r="O446">
            <v>535290</v>
          </cell>
        </row>
        <row r="447">
          <cell r="N447">
            <v>874530</v>
          </cell>
          <cell r="O447">
            <v>936330</v>
          </cell>
        </row>
        <row r="448">
          <cell r="N448">
            <v>376680</v>
          </cell>
          <cell r="O448">
            <v>401040</v>
          </cell>
        </row>
        <row r="449">
          <cell r="N449">
            <v>497850</v>
          </cell>
          <cell r="O449">
            <v>535290</v>
          </cell>
        </row>
        <row r="450">
          <cell r="N450">
            <v>783169</v>
          </cell>
          <cell r="O450">
            <v>829673</v>
          </cell>
        </row>
        <row r="451">
          <cell r="N451">
            <v>376680</v>
          </cell>
          <cell r="O451">
            <v>401040</v>
          </cell>
        </row>
        <row r="452">
          <cell r="N452">
            <v>406489</v>
          </cell>
          <cell r="O452">
            <v>428633</v>
          </cell>
        </row>
        <row r="453">
          <cell r="N453">
            <v>781066</v>
          </cell>
          <cell r="O453">
            <v>825784</v>
          </cell>
        </row>
        <row r="454">
          <cell r="N454">
            <v>376680</v>
          </cell>
          <cell r="O454">
            <v>401040</v>
          </cell>
        </row>
        <row r="455">
          <cell r="N455">
            <v>404386</v>
          </cell>
          <cell r="O455">
            <v>424744</v>
          </cell>
        </row>
        <row r="456">
          <cell r="N456">
            <v>781066</v>
          </cell>
          <cell r="O456">
            <v>825784</v>
          </cell>
        </row>
        <row r="457">
          <cell r="N457">
            <v>376680</v>
          </cell>
          <cell r="O457">
            <v>401040</v>
          </cell>
        </row>
        <row r="458">
          <cell r="N458">
            <v>404386</v>
          </cell>
          <cell r="O458">
            <v>424744</v>
          </cell>
        </row>
      </sheetData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_cong"/>
      <sheetName val="Dung_cu"/>
      <sheetName val="Thiet_bi"/>
      <sheetName val="Vat_lieu"/>
      <sheetName val="TONG_Hop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N8">
            <v>1376965</v>
          </cell>
          <cell r="O8">
            <v>1438269</v>
          </cell>
        </row>
        <row r="9">
          <cell r="N9">
            <v>612341</v>
          </cell>
          <cell r="O9">
            <v>672649</v>
          </cell>
        </row>
        <row r="10">
          <cell r="N10">
            <v>764624</v>
          </cell>
          <cell r="O10">
            <v>765620</v>
          </cell>
        </row>
        <row r="11">
          <cell r="N11">
            <v>1340460</v>
          </cell>
          <cell r="O11">
            <v>1409087</v>
          </cell>
        </row>
        <row r="12">
          <cell r="N12">
            <v>612341</v>
          </cell>
          <cell r="O12">
            <v>672649</v>
          </cell>
        </row>
        <row r="13">
          <cell r="N13">
            <v>728119</v>
          </cell>
          <cell r="O13">
            <v>736438</v>
          </cell>
        </row>
        <row r="14">
          <cell r="N14">
            <v>1317103</v>
          </cell>
          <cell r="O14">
            <v>1392330</v>
          </cell>
        </row>
        <row r="15">
          <cell r="N15">
            <v>612341</v>
          </cell>
          <cell r="O15">
            <v>672649</v>
          </cell>
        </row>
        <row r="16">
          <cell r="N16">
            <v>704762</v>
          </cell>
          <cell r="O16">
            <v>719681</v>
          </cell>
        </row>
        <row r="17">
          <cell r="N17">
            <v>885232</v>
          </cell>
          <cell r="O17">
            <v>888827</v>
          </cell>
        </row>
        <row r="18">
          <cell r="N18">
            <v>482605</v>
          </cell>
          <cell r="O18">
            <v>484144</v>
          </cell>
        </row>
        <row r="19">
          <cell r="N19">
            <v>459731</v>
          </cell>
          <cell r="O19">
            <v>461788</v>
          </cell>
        </row>
        <row r="20">
          <cell r="N20">
            <v>9690680</v>
          </cell>
          <cell r="O20">
            <v>9695757</v>
          </cell>
        </row>
        <row r="21">
          <cell r="N21">
            <v>1973005</v>
          </cell>
          <cell r="O21">
            <v>1975403</v>
          </cell>
        </row>
        <row r="22">
          <cell r="N22">
            <v>7717675</v>
          </cell>
          <cell r="O22">
            <v>7720354</v>
          </cell>
        </row>
        <row r="23">
          <cell r="N23">
            <v>1039179</v>
          </cell>
          <cell r="O23">
            <v>1051214</v>
          </cell>
        </row>
        <row r="24">
          <cell r="N24">
            <v>315940</v>
          </cell>
          <cell r="O24">
            <v>318337</v>
          </cell>
        </row>
        <row r="25">
          <cell r="N25">
            <v>723239</v>
          </cell>
          <cell r="O25">
            <v>732877</v>
          </cell>
        </row>
        <row r="26">
          <cell r="N26">
            <v>8287377</v>
          </cell>
          <cell r="O26">
            <v>8299412</v>
          </cell>
        </row>
        <row r="27">
          <cell r="N27">
            <v>315940</v>
          </cell>
          <cell r="O27">
            <v>318337</v>
          </cell>
        </row>
        <row r="28">
          <cell r="N28">
            <v>7971437</v>
          </cell>
          <cell r="O28">
            <v>7981075</v>
          </cell>
        </row>
        <row r="29">
          <cell r="N29">
            <v>1629785</v>
          </cell>
          <cell r="O29">
            <v>1632679</v>
          </cell>
        </row>
        <row r="30">
          <cell r="N30">
            <v>626947</v>
          </cell>
          <cell r="O30">
            <v>627785</v>
          </cell>
        </row>
        <row r="31">
          <cell r="N31">
            <v>1002838</v>
          </cell>
          <cell r="O31">
            <v>1004894</v>
          </cell>
        </row>
        <row r="32">
          <cell r="N32">
            <v>787610</v>
          </cell>
          <cell r="O32">
            <v>798041</v>
          </cell>
        </row>
        <row r="33">
          <cell r="N33">
            <v>316518</v>
          </cell>
          <cell r="O33">
            <v>317356</v>
          </cell>
        </row>
        <row r="34">
          <cell r="N34">
            <v>471092</v>
          </cell>
          <cell r="O34">
            <v>480685</v>
          </cell>
        </row>
        <row r="35">
          <cell r="N35">
            <v>787610</v>
          </cell>
          <cell r="O35">
            <v>798041</v>
          </cell>
        </row>
        <row r="36">
          <cell r="N36">
            <v>316518</v>
          </cell>
          <cell r="O36">
            <v>317356</v>
          </cell>
        </row>
        <row r="37">
          <cell r="N37">
            <v>471092</v>
          </cell>
          <cell r="O37">
            <v>480685</v>
          </cell>
        </row>
        <row r="38">
          <cell r="N38">
            <v>3649296</v>
          </cell>
          <cell r="O38">
            <v>3659072</v>
          </cell>
        </row>
        <row r="39">
          <cell r="N39">
            <v>2646104</v>
          </cell>
          <cell r="O39">
            <v>2647276</v>
          </cell>
        </row>
        <row r="40">
          <cell r="N40">
            <v>1003192</v>
          </cell>
          <cell r="O40">
            <v>1011796</v>
          </cell>
        </row>
        <row r="41">
          <cell r="N41">
            <v>3395534</v>
          </cell>
          <cell r="O41">
            <v>3405310</v>
          </cell>
        </row>
        <row r="42">
          <cell r="N42">
            <v>2646104</v>
          </cell>
          <cell r="O42">
            <v>2647276</v>
          </cell>
        </row>
        <row r="43">
          <cell r="N43">
            <v>749430</v>
          </cell>
          <cell r="O43">
            <v>758034</v>
          </cell>
        </row>
        <row r="44">
          <cell r="N44">
            <v>3395534</v>
          </cell>
          <cell r="O44">
            <v>3405310</v>
          </cell>
        </row>
        <row r="45">
          <cell r="N45">
            <v>2646104</v>
          </cell>
          <cell r="O45">
            <v>2647276</v>
          </cell>
        </row>
        <row r="46">
          <cell r="N46">
            <v>749430</v>
          </cell>
          <cell r="O46">
            <v>758034</v>
          </cell>
        </row>
        <row r="47">
          <cell r="N47">
            <v>54753431</v>
          </cell>
          <cell r="O47">
            <v>54759820</v>
          </cell>
        </row>
        <row r="48">
          <cell r="N48">
            <v>335586</v>
          </cell>
          <cell r="O48">
            <v>337038</v>
          </cell>
        </row>
        <row r="49">
          <cell r="N49">
            <v>54417845</v>
          </cell>
          <cell r="O49">
            <v>54422782</v>
          </cell>
        </row>
        <row r="50">
          <cell r="N50">
            <v>1344402</v>
          </cell>
          <cell r="O50">
            <v>1350791</v>
          </cell>
        </row>
        <row r="51">
          <cell r="N51">
            <v>335797</v>
          </cell>
          <cell r="O51">
            <v>337249</v>
          </cell>
        </row>
        <row r="52">
          <cell r="N52">
            <v>1008605</v>
          </cell>
          <cell r="O52">
            <v>1013542</v>
          </cell>
        </row>
        <row r="53">
          <cell r="N53">
            <v>1344402</v>
          </cell>
          <cell r="O53">
            <v>1350791</v>
          </cell>
        </row>
        <row r="54">
          <cell r="N54">
            <v>335797</v>
          </cell>
          <cell r="O54">
            <v>337249</v>
          </cell>
        </row>
        <row r="55">
          <cell r="N55">
            <v>1008605</v>
          </cell>
          <cell r="O55">
            <v>1013542</v>
          </cell>
        </row>
        <row r="56">
          <cell r="N56">
            <v>1341631</v>
          </cell>
          <cell r="O56">
            <v>1353276</v>
          </cell>
        </row>
        <row r="57">
          <cell r="N57">
            <v>333026</v>
          </cell>
          <cell r="O57">
            <v>334478</v>
          </cell>
        </row>
        <row r="58">
          <cell r="N58">
            <v>1008605</v>
          </cell>
          <cell r="O58">
            <v>1018798</v>
          </cell>
        </row>
        <row r="59">
          <cell r="N59">
            <v>9701083</v>
          </cell>
          <cell r="O59">
            <v>9706176</v>
          </cell>
        </row>
        <row r="60">
          <cell r="N60">
            <v>1973449</v>
          </cell>
          <cell r="O60">
            <v>1975864</v>
          </cell>
        </row>
        <row r="61">
          <cell r="N61">
            <v>7727634</v>
          </cell>
          <cell r="O61">
            <v>7730312</v>
          </cell>
        </row>
        <row r="62">
          <cell r="N62">
            <v>797878</v>
          </cell>
          <cell r="O62">
            <v>822564</v>
          </cell>
        </row>
        <row r="63">
          <cell r="N63">
            <v>321018</v>
          </cell>
          <cell r="O63">
            <v>322470</v>
          </cell>
        </row>
        <row r="64">
          <cell r="N64">
            <v>476860</v>
          </cell>
          <cell r="O64">
            <v>500094</v>
          </cell>
        </row>
        <row r="65">
          <cell r="N65">
            <v>797878</v>
          </cell>
          <cell r="O65">
            <v>802008</v>
          </cell>
        </row>
        <row r="66">
          <cell r="N66">
            <v>321018</v>
          </cell>
          <cell r="O66">
            <v>322470</v>
          </cell>
        </row>
        <row r="67">
          <cell r="N67">
            <v>476860</v>
          </cell>
          <cell r="O67">
            <v>479538</v>
          </cell>
        </row>
        <row r="68">
          <cell r="N68">
            <v>4276676</v>
          </cell>
          <cell r="O68">
            <v>4283360</v>
          </cell>
        </row>
        <row r="69">
          <cell r="N69">
            <v>3112506</v>
          </cell>
          <cell r="O69">
            <v>3113310</v>
          </cell>
        </row>
        <row r="70">
          <cell r="N70">
            <v>1164170</v>
          </cell>
          <cell r="O70">
            <v>1170050</v>
          </cell>
        </row>
        <row r="71">
          <cell r="N71">
            <v>4118075</v>
          </cell>
          <cell r="O71">
            <v>4124759</v>
          </cell>
        </row>
        <row r="72">
          <cell r="N72">
            <v>3112506</v>
          </cell>
          <cell r="O72">
            <v>3113310</v>
          </cell>
        </row>
        <row r="73">
          <cell r="N73">
            <v>1005569</v>
          </cell>
          <cell r="O73">
            <v>1011449</v>
          </cell>
        </row>
        <row r="74">
          <cell r="N74">
            <v>4118075</v>
          </cell>
          <cell r="O74">
            <v>4124759</v>
          </cell>
        </row>
        <row r="75">
          <cell r="N75">
            <v>3112506</v>
          </cell>
          <cell r="O75">
            <v>3113310</v>
          </cell>
        </row>
        <row r="76">
          <cell r="N76">
            <v>1005569</v>
          </cell>
          <cell r="O76">
            <v>1011449</v>
          </cell>
        </row>
        <row r="77">
          <cell r="N77">
            <v>3373531</v>
          </cell>
          <cell r="O77">
            <v>3397351</v>
          </cell>
        </row>
        <row r="78">
          <cell r="N78">
            <v>2645946</v>
          </cell>
          <cell r="O78">
            <v>2646750</v>
          </cell>
        </row>
        <row r="79">
          <cell r="N79">
            <v>727585</v>
          </cell>
          <cell r="O79">
            <v>750601</v>
          </cell>
        </row>
        <row r="80">
          <cell r="N80">
            <v>3373531</v>
          </cell>
          <cell r="O80">
            <v>3397351</v>
          </cell>
        </row>
        <row r="81">
          <cell r="N81">
            <v>2645946</v>
          </cell>
          <cell r="O81">
            <v>2646750</v>
          </cell>
        </row>
        <row r="82">
          <cell r="N82">
            <v>727585</v>
          </cell>
          <cell r="O82">
            <v>750601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_cong"/>
      <sheetName val="Dung_cu"/>
      <sheetName val="Thiet_bi"/>
      <sheetName val="Vat_lieu"/>
      <sheetName val="Tong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N9">
            <v>92322</v>
          </cell>
          <cell r="O9">
            <v>93211</v>
          </cell>
        </row>
        <row r="10">
          <cell r="N10">
            <v>92322</v>
          </cell>
          <cell r="O10">
            <v>93211</v>
          </cell>
        </row>
        <row r="12">
          <cell r="N12">
            <v>92322</v>
          </cell>
          <cell r="O12">
            <v>93211</v>
          </cell>
        </row>
        <row r="13">
          <cell r="N13">
            <v>92322</v>
          </cell>
          <cell r="O13">
            <v>93211</v>
          </cell>
        </row>
        <row r="15">
          <cell r="N15">
            <v>92322</v>
          </cell>
          <cell r="O15">
            <v>93211</v>
          </cell>
        </row>
        <row r="16">
          <cell r="N16">
            <v>92322</v>
          </cell>
          <cell r="O16">
            <v>93211</v>
          </cell>
        </row>
        <row r="18">
          <cell r="N18">
            <v>92322</v>
          </cell>
          <cell r="O18">
            <v>93211</v>
          </cell>
        </row>
        <row r="19">
          <cell r="N19">
            <v>92322</v>
          </cell>
          <cell r="O19">
            <v>93211</v>
          </cell>
        </row>
        <row r="21">
          <cell r="N21">
            <v>92310</v>
          </cell>
          <cell r="O21">
            <v>94217</v>
          </cell>
        </row>
        <row r="22">
          <cell r="N22">
            <v>92310</v>
          </cell>
          <cell r="O22">
            <v>94217</v>
          </cell>
        </row>
        <row r="26">
          <cell r="N26">
            <v>228508</v>
          </cell>
          <cell r="O26">
            <v>238108</v>
          </cell>
        </row>
        <row r="27">
          <cell r="N27">
            <v>228508</v>
          </cell>
          <cell r="O27">
            <v>238108</v>
          </cell>
        </row>
        <row r="29">
          <cell r="N29">
            <v>255094</v>
          </cell>
          <cell r="O29">
            <v>260854</v>
          </cell>
        </row>
        <row r="30">
          <cell r="N30">
            <v>255094</v>
          </cell>
          <cell r="O30">
            <v>260854</v>
          </cell>
        </row>
        <row r="32">
          <cell r="N32">
            <v>129726</v>
          </cell>
          <cell r="O32">
            <v>135918</v>
          </cell>
        </row>
        <row r="33">
          <cell r="N33">
            <v>129726</v>
          </cell>
          <cell r="O33">
            <v>135918</v>
          </cell>
        </row>
        <row r="35">
          <cell r="N35">
            <v>242730</v>
          </cell>
          <cell r="O35">
            <v>271962</v>
          </cell>
        </row>
        <row r="36">
          <cell r="N36">
            <v>242730</v>
          </cell>
          <cell r="O36">
            <v>271962</v>
          </cell>
        </row>
        <row r="38">
          <cell r="N38">
            <v>199204</v>
          </cell>
          <cell r="O38">
            <v>201110</v>
          </cell>
        </row>
        <row r="39">
          <cell r="N39">
            <v>199204</v>
          </cell>
          <cell r="O39">
            <v>201110</v>
          </cell>
        </row>
        <row r="41">
          <cell r="N41">
            <v>257888</v>
          </cell>
          <cell r="O41">
            <v>265472</v>
          </cell>
        </row>
        <row r="42">
          <cell r="N42">
            <v>257888</v>
          </cell>
          <cell r="O42">
            <v>265472</v>
          </cell>
        </row>
        <row r="44">
          <cell r="N44">
            <v>257888</v>
          </cell>
          <cell r="O44">
            <v>265472</v>
          </cell>
        </row>
        <row r="45">
          <cell r="N45">
            <v>257888</v>
          </cell>
          <cell r="O45">
            <v>265472</v>
          </cell>
        </row>
        <row r="47">
          <cell r="N47">
            <v>257888</v>
          </cell>
          <cell r="O47">
            <v>265472</v>
          </cell>
        </row>
        <row r="48">
          <cell r="N48">
            <v>257888</v>
          </cell>
          <cell r="O48">
            <v>265472</v>
          </cell>
        </row>
        <row r="50">
          <cell r="N50">
            <v>257888</v>
          </cell>
          <cell r="O50">
            <v>265472</v>
          </cell>
        </row>
        <row r="51">
          <cell r="N51">
            <v>257888</v>
          </cell>
          <cell r="O51">
            <v>265472</v>
          </cell>
        </row>
        <row r="53">
          <cell r="N53">
            <v>228584</v>
          </cell>
          <cell r="O53">
            <v>236168</v>
          </cell>
        </row>
        <row r="54">
          <cell r="N54">
            <v>228584</v>
          </cell>
          <cell r="O54">
            <v>236168</v>
          </cell>
        </row>
        <row r="57">
          <cell r="N57">
            <v>541447</v>
          </cell>
          <cell r="O57">
            <v>558015</v>
          </cell>
        </row>
        <row r="58">
          <cell r="N58">
            <v>281677</v>
          </cell>
          <cell r="O58">
            <v>297805</v>
          </cell>
        </row>
        <row r="59">
          <cell r="N59">
            <v>259770</v>
          </cell>
          <cell r="O59">
            <v>260210</v>
          </cell>
        </row>
        <row r="60">
          <cell r="N60">
            <v>1080971</v>
          </cell>
          <cell r="O60">
            <v>1095619</v>
          </cell>
        </row>
        <row r="61">
          <cell r="N61">
            <v>676722</v>
          </cell>
          <cell r="O61">
            <v>690930</v>
          </cell>
        </row>
        <row r="62">
          <cell r="N62">
            <v>404249</v>
          </cell>
          <cell r="O62">
            <v>404689</v>
          </cell>
        </row>
        <row r="63">
          <cell r="N63">
            <v>683169</v>
          </cell>
          <cell r="O63">
            <v>697818</v>
          </cell>
        </row>
        <row r="64">
          <cell r="N64">
            <v>336722</v>
          </cell>
          <cell r="O64">
            <v>350930</v>
          </cell>
        </row>
        <row r="65">
          <cell r="N65">
            <v>346447</v>
          </cell>
          <cell r="O65">
            <v>346888</v>
          </cell>
        </row>
        <row r="66">
          <cell r="N66">
            <v>2215170</v>
          </cell>
          <cell r="O66">
            <v>2229162</v>
          </cell>
        </row>
        <row r="67">
          <cell r="N67">
            <v>1972062</v>
          </cell>
          <cell r="O67">
            <v>1979454</v>
          </cell>
        </row>
        <row r="68">
          <cell r="N68">
            <v>243108</v>
          </cell>
          <cell r="O68">
            <v>249708</v>
          </cell>
        </row>
        <row r="69">
          <cell r="N69">
            <v>2215170</v>
          </cell>
          <cell r="O69">
            <v>2229162</v>
          </cell>
        </row>
        <row r="70">
          <cell r="N70">
            <v>1972062</v>
          </cell>
          <cell r="O70">
            <v>1979454</v>
          </cell>
        </row>
        <row r="71">
          <cell r="N71">
            <v>243108</v>
          </cell>
          <cell r="O71">
            <v>249708</v>
          </cell>
        </row>
        <row r="72">
          <cell r="N72">
            <v>849879</v>
          </cell>
          <cell r="O72">
            <v>946858</v>
          </cell>
        </row>
        <row r="73">
          <cell r="N73">
            <v>242950</v>
          </cell>
          <cell r="O73">
            <v>259654</v>
          </cell>
        </row>
        <row r="74">
          <cell r="N74">
            <v>606929</v>
          </cell>
          <cell r="O74">
            <v>687204</v>
          </cell>
        </row>
        <row r="75">
          <cell r="N75">
            <v>849879</v>
          </cell>
          <cell r="O75">
            <v>946858</v>
          </cell>
        </row>
        <row r="76">
          <cell r="N76">
            <v>242950</v>
          </cell>
          <cell r="O76">
            <v>259654</v>
          </cell>
        </row>
        <row r="77">
          <cell r="N77">
            <v>606929</v>
          </cell>
          <cell r="O77">
            <v>687204</v>
          </cell>
        </row>
        <row r="78">
          <cell r="N78">
            <v>849879</v>
          </cell>
          <cell r="O78">
            <v>946858</v>
          </cell>
        </row>
        <row r="79">
          <cell r="N79">
            <v>242950</v>
          </cell>
          <cell r="O79">
            <v>259654</v>
          </cell>
        </row>
        <row r="80">
          <cell r="N80">
            <v>606929</v>
          </cell>
          <cell r="O80">
            <v>687204</v>
          </cell>
        </row>
        <row r="81">
          <cell r="N81">
            <v>1557051</v>
          </cell>
          <cell r="O81">
            <v>1615798</v>
          </cell>
        </row>
        <row r="82">
          <cell r="N82">
            <v>993386</v>
          </cell>
          <cell r="O82">
            <v>1000778</v>
          </cell>
        </row>
        <row r="83">
          <cell r="N83">
            <v>563665</v>
          </cell>
          <cell r="O83">
            <v>615020</v>
          </cell>
        </row>
        <row r="84">
          <cell r="N84">
            <v>1557051</v>
          </cell>
          <cell r="O84">
            <v>1615798</v>
          </cell>
        </row>
        <row r="85">
          <cell r="N85">
            <v>993386</v>
          </cell>
          <cell r="O85">
            <v>1000778</v>
          </cell>
        </row>
        <row r="86">
          <cell r="N86">
            <v>563665</v>
          </cell>
          <cell r="O86">
            <v>615020</v>
          </cell>
        </row>
        <row r="87">
          <cell r="N87">
            <v>3031284</v>
          </cell>
          <cell r="O87">
            <v>3142063</v>
          </cell>
        </row>
        <row r="88">
          <cell r="N88">
            <v>993386</v>
          </cell>
          <cell r="O88">
            <v>1000778</v>
          </cell>
        </row>
        <row r="89">
          <cell r="N89">
            <v>2037898</v>
          </cell>
          <cell r="O89">
            <v>2141285</v>
          </cell>
        </row>
        <row r="90">
          <cell r="N90">
            <v>3031284</v>
          </cell>
          <cell r="O90">
            <v>3142063</v>
          </cell>
        </row>
        <row r="91">
          <cell r="N91">
            <v>993386</v>
          </cell>
          <cell r="O91">
            <v>1000778</v>
          </cell>
        </row>
        <row r="92">
          <cell r="N92">
            <v>2037898</v>
          </cell>
          <cell r="O92">
            <v>2141285</v>
          </cell>
        </row>
        <row r="93">
          <cell r="N93">
            <v>3031284</v>
          </cell>
          <cell r="O93">
            <v>3142063</v>
          </cell>
        </row>
        <row r="94">
          <cell r="N94">
            <v>993386</v>
          </cell>
          <cell r="O94">
            <v>1000778</v>
          </cell>
        </row>
        <row r="95">
          <cell r="N95">
            <v>2037898</v>
          </cell>
          <cell r="O95">
            <v>2141285</v>
          </cell>
        </row>
        <row r="96">
          <cell r="N96">
            <v>3031284</v>
          </cell>
          <cell r="O96">
            <v>3142063</v>
          </cell>
        </row>
        <row r="97">
          <cell r="N97">
            <v>993386</v>
          </cell>
          <cell r="O97">
            <v>1000778</v>
          </cell>
        </row>
        <row r="98">
          <cell r="N98">
            <v>2037898</v>
          </cell>
          <cell r="O98">
            <v>2141285</v>
          </cell>
        </row>
        <row r="99">
          <cell r="N99">
            <v>1450437</v>
          </cell>
          <cell r="O99">
            <v>1511569</v>
          </cell>
        </row>
        <row r="100">
          <cell r="N100">
            <v>993386</v>
          </cell>
          <cell r="O100">
            <v>1000778</v>
          </cell>
        </row>
        <row r="101">
          <cell r="N101">
            <v>457051</v>
          </cell>
          <cell r="O101">
            <v>510791</v>
          </cell>
        </row>
        <row r="102">
          <cell r="N102">
            <v>1450437</v>
          </cell>
          <cell r="O102">
            <v>1511569</v>
          </cell>
        </row>
        <row r="103">
          <cell r="N103">
            <v>993386</v>
          </cell>
          <cell r="O103">
            <v>1000778</v>
          </cell>
        </row>
        <row r="104">
          <cell r="N104">
            <v>457051</v>
          </cell>
          <cell r="O104">
            <v>510791</v>
          </cell>
        </row>
        <row r="105">
          <cell r="N105">
            <v>1450437</v>
          </cell>
          <cell r="O105">
            <v>1511569</v>
          </cell>
        </row>
        <row r="106">
          <cell r="N106">
            <v>993386</v>
          </cell>
          <cell r="O106">
            <v>1000778</v>
          </cell>
        </row>
        <row r="107">
          <cell r="N107">
            <v>457051</v>
          </cell>
          <cell r="O107">
            <v>510791</v>
          </cell>
        </row>
        <row r="108">
          <cell r="N108">
            <v>1450437</v>
          </cell>
          <cell r="O108">
            <v>1511569</v>
          </cell>
        </row>
        <row r="109">
          <cell r="N109">
            <v>993386</v>
          </cell>
          <cell r="O109">
            <v>1000778</v>
          </cell>
        </row>
        <row r="110">
          <cell r="N110">
            <v>457051</v>
          </cell>
          <cell r="O110">
            <v>510791</v>
          </cell>
        </row>
        <row r="111">
          <cell r="N111">
            <v>1450437</v>
          </cell>
          <cell r="O111">
            <v>1511569</v>
          </cell>
        </row>
        <row r="112">
          <cell r="N112">
            <v>993386</v>
          </cell>
          <cell r="O112">
            <v>1000778</v>
          </cell>
        </row>
        <row r="113">
          <cell r="N113">
            <v>457051</v>
          </cell>
          <cell r="O113">
            <v>510791</v>
          </cell>
        </row>
        <row r="114">
          <cell r="N114">
            <v>1210585</v>
          </cell>
          <cell r="O114">
            <v>1276504</v>
          </cell>
        </row>
        <row r="115">
          <cell r="N115">
            <v>838157</v>
          </cell>
          <cell r="O115">
            <v>845549</v>
          </cell>
        </row>
        <row r="116">
          <cell r="N116">
            <v>372428</v>
          </cell>
          <cell r="O116">
            <v>430955</v>
          </cell>
        </row>
        <row r="117">
          <cell r="N117">
            <v>1081913</v>
          </cell>
          <cell r="O117">
            <v>1175729</v>
          </cell>
        </row>
        <row r="118">
          <cell r="N118">
            <v>478325</v>
          </cell>
          <cell r="O118">
            <v>495029</v>
          </cell>
        </row>
        <row r="119">
          <cell r="N119">
            <v>603588</v>
          </cell>
          <cell r="O119">
            <v>680700</v>
          </cell>
        </row>
        <row r="120">
          <cell r="N120">
            <v>1048280</v>
          </cell>
          <cell r="O120">
            <v>1142096</v>
          </cell>
        </row>
        <row r="121">
          <cell r="N121">
            <v>444692</v>
          </cell>
          <cell r="O121">
            <v>461396</v>
          </cell>
        </row>
        <row r="122">
          <cell r="N122">
            <v>603588</v>
          </cell>
          <cell r="O122">
            <v>680700</v>
          </cell>
        </row>
        <row r="123">
          <cell r="N123">
            <v>4333028</v>
          </cell>
          <cell r="O123">
            <v>4390008</v>
          </cell>
        </row>
        <row r="125">
          <cell r="N125">
            <v>4333028</v>
          </cell>
          <cell r="O125">
            <v>4390008</v>
          </cell>
        </row>
        <row r="127">
          <cell r="N127">
            <v>265072</v>
          </cell>
          <cell r="O127">
            <v>265871</v>
          </cell>
        </row>
        <row r="128">
          <cell r="N128">
            <v>265072</v>
          </cell>
          <cell r="O128">
            <v>265871</v>
          </cell>
        </row>
        <row r="130">
          <cell r="N130">
            <v>265072</v>
          </cell>
          <cell r="O130">
            <v>265871</v>
          </cell>
        </row>
        <row r="131">
          <cell r="N131">
            <v>265072</v>
          </cell>
          <cell r="O131">
            <v>265871</v>
          </cell>
        </row>
        <row r="133">
          <cell r="N133">
            <v>382133</v>
          </cell>
          <cell r="O133">
            <v>389525</v>
          </cell>
        </row>
        <row r="134">
          <cell r="N134">
            <v>382133</v>
          </cell>
          <cell r="O134">
            <v>389525</v>
          </cell>
        </row>
      </sheetData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_cong"/>
      <sheetName val="Dung_cu"/>
      <sheetName val="Thiet_bi"/>
      <sheetName val="Vat_lieu"/>
      <sheetName val="Tong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N8">
            <v>74352</v>
          </cell>
          <cell r="O8">
            <v>74843</v>
          </cell>
        </row>
        <row r="9">
          <cell r="N9">
            <v>74352</v>
          </cell>
          <cell r="O9">
            <v>74843</v>
          </cell>
        </row>
        <row r="11">
          <cell r="N11">
            <v>76296</v>
          </cell>
          <cell r="O11">
            <v>76787</v>
          </cell>
        </row>
        <row r="12">
          <cell r="N12">
            <v>76296</v>
          </cell>
          <cell r="O12">
            <v>76787</v>
          </cell>
        </row>
        <row r="14">
          <cell r="N14">
            <v>113160</v>
          </cell>
          <cell r="O14">
            <v>113491</v>
          </cell>
        </row>
        <row r="15">
          <cell r="N15">
            <v>113160</v>
          </cell>
          <cell r="O15">
            <v>113491</v>
          </cell>
        </row>
        <row r="17">
          <cell r="N17">
            <v>59833</v>
          </cell>
          <cell r="O17">
            <v>60164</v>
          </cell>
        </row>
        <row r="18">
          <cell r="N18">
            <v>59833</v>
          </cell>
          <cell r="O18">
            <v>60164</v>
          </cell>
        </row>
        <row r="20">
          <cell r="N20">
            <v>59833</v>
          </cell>
          <cell r="O20">
            <v>60164</v>
          </cell>
        </row>
        <row r="21">
          <cell r="N21">
            <v>59833</v>
          </cell>
          <cell r="O21">
            <v>60164</v>
          </cell>
        </row>
        <row r="23">
          <cell r="N23">
            <v>217328</v>
          </cell>
          <cell r="O23">
            <v>228797</v>
          </cell>
        </row>
        <row r="24">
          <cell r="N24">
            <v>50120</v>
          </cell>
          <cell r="O24">
            <v>50484</v>
          </cell>
        </row>
        <row r="25">
          <cell r="N25">
            <v>167208</v>
          </cell>
          <cell r="O25">
            <v>178313</v>
          </cell>
        </row>
        <row r="26">
          <cell r="N26">
            <v>228103</v>
          </cell>
          <cell r="O26">
            <v>244035</v>
          </cell>
        </row>
        <row r="27">
          <cell r="N27">
            <v>50801</v>
          </cell>
          <cell r="O27">
            <v>51164</v>
          </cell>
        </row>
        <row r="28">
          <cell r="N28">
            <v>177302</v>
          </cell>
          <cell r="O28">
            <v>192871</v>
          </cell>
        </row>
        <row r="29">
          <cell r="N29">
            <v>264412</v>
          </cell>
          <cell r="O29">
            <v>271291</v>
          </cell>
        </row>
        <row r="30">
          <cell r="N30">
            <v>52660</v>
          </cell>
          <cell r="O30">
            <v>52790</v>
          </cell>
        </row>
        <row r="31">
          <cell r="N31">
            <v>211752</v>
          </cell>
          <cell r="O31">
            <v>218501</v>
          </cell>
        </row>
        <row r="32">
          <cell r="N32">
            <v>979258</v>
          </cell>
          <cell r="O32">
            <v>995406</v>
          </cell>
        </row>
        <row r="33">
          <cell r="N33">
            <v>56932</v>
          </cell>
          <cell r="O33">
            <v>57295</v>
          </cell>
        </row>
        <row r="34">
          <cell r="N34">
            <v>922326</v>
          </cell>
          <cell r="O34">
            <v>938111</v>
          </cell>
        </row>
        <row r="35">
          <cell r="N35">
            <v>984863</v>
          </cell>
          <cell r="O35">
            <v>1001011</v>
          </cell>
        </row>
        <row r="36">
          <cell r="N36">
            <v>62537</v>
          </cell>
          <cell r="O36">
            <v>62900</v>
          </cell>
        </row>
        <row r="37">
          <cell r="N37">
            <v>922326</v>
          </cell>
          <cell r="O37">
            <v>938111</v>
          </cell>
        </row>
        <row r="38">
          <cell r="N38">
            <v>565221</v>
          </cell>
          <cell r="O38">
            <v>580554</v>
          </cell>
        </row>
        <row r="39">
          <cell r="N39">
            <v>63415</v>
          </cell>
          <cell r="O39">
            <v>63779</v>
          </cell>
        </row>
        <row r="40">
          <cell r="N40">
            <v>501806</v>
          </cell>
          <cell r="O40">
            <v>516775</v>
          </cell>
        </row>
        <row r="41">
          <cell r="N41">
            <v>429585</v>
          </cell>
          <cell r="O41">
            <v>447678</v>
          </cell>
        </row>
        <row r="42">
          <cell r="N42">
            <v>70417</v>
          </cell>
          <cell r="O42">
            <v>70781</v>
          </cell>
        </row>
        <row r="43">
          <cell r="N43">
            <v>359168</v>
          </cell>
          <cell r="O43">
            <v>376897</v>
          </cell>
        </row>
        <row r="44">
          <cell r="N44">
            <v>364527</v>
          </cell>
          <cell r="O44">
            <v>384058</v>
          </cell>
        </row>
        <row r="45">
          <cell r="N45">
            <v>59723</v>
          </cell>
          <cell r="O45">
            <v>60086</v>
          </cell>
        </row>
        <row r="46">
          <cell r="N46">
            <v>304804</v>
          </cell>
          <cell r="O46">
            <v>323972</v>
          </cell>
        </row>
        <row r="47">
          <cell r="N47">
            <v>376691</v>
          </cell>
          <cell r="O47">
            <v>394303</v>
          </cell>
        </row>
        <row r="48">
          <cell r="N48">
            <v>59723</v>
          </cell>
          <cell r="O48">
            <v>60086</v>
          </cell>
        </row>
        <row r="49">
          <cell r="N49">
            <v>316968</v>
          </cell>
          <cell r="O49">
            <v>334217</v>
          </cell>
        </row>
        <row r="50">
          <cell r="N50">
            <v>219471</v>
          </cell>
          <cell r="O50">
            <v>235258</v>
          </cell>
        </row>
        <row r="51">
          <cell r="N51">
            <v>59723</v>
          </cell>
          <cell r="O51">
            <v>60086</v>
          </cell>
        </row>
        <row r="52">
          <cell r="N52">
            <v>159748</v>
          </cell>
          <cell r="O52">
            <v>175172</v>
          </cell>
        </row>
        <row r="53">
          <cell r="N53">
            <v>246054</v>
          </cell>
          <cell r="O53">
            <v>264146</v>
          </cell>
        </row>
        <row r="54">
          <cell r="N54">
            <v>59723</v>
          </cell>
          <cell r="O54">
            <v>60086</v>
          </cell>
        </row>
        <row r="55">
          <cell r="N55">
            <v>186331</v>
          </cell>
          <cell r="O55">
            <v>204060</v>
          </cell>
        </row>
        <row r="56">
          <cell r="N56">
            <v>328489</v>
          </cell>
          <cell r="O56">
            <v>345492</v>
          </cell>
        </row>
        <row r="57">
          <cell r="N57">
            <v>59723</v>
          </cell>
          <cell r="O57">
            <v>60086</v>
          </cell>
        </row>
        <row r="58">
          <cell r="N58">
            <v>268766</v>
          </cell>
          <cell r="O58">
            <v>285406</v>
          </cell>
        </row>
        <row r="59">
          <cell r="N59">
            <v>373050</v>
          </cell>
          <cell r="O59">
            <v>389222</v>
          </cell>
        </row>
        <row r="60">
          <cell r="N60">
            <v>59723</v>
          </cell>
          <cell r="O60">
            <v>60086</v>
          </cell>
        </row>
        <row r="61">
          <cell r="N61">
            <v>313327</v>
          </cell>
          <cell r="O61">
            <v>329136</v>
          </cell>
        </row>
        <row r="62">
          <cell r="N62">
            <v>337396</v>
          </cell>
          <cell r="O62">
            <v>350140</v>
          </cell>
        </row>
        <row r="63">
          <cell r="N63">
            <v>59723</v>
          </cell>
          <cell r="O63">
            <v>60086</v>
          </cell>
        </row>
        <row r="64">
          <cell r="N64">
            <v>277673</v>
          </cell>
          <cell r="O64">
            <v>290054</v>
          </cell>
        </row>
        <row r="65">
          <cell r="N65">
            <v>315181</v>
          </cell>
          <cell r="O65">
            <v>333273</v>
          </cell>
        </row>
        <row r="66">
          <cell r="N66">
            <v>59723</v>
          </cell>
          <cell r="O66">
            <v>60086</v>
          </cell>
        </row>
        <row r="67">
          <cell r="N67">
            <v>255458</v>
          </cell>
          <cell r="O67">
            <v>273187</v>
          </cell>
        </row>
        <row r="68">
          <cell r="N68">
            <v>365692</v>
          </cell>
          <cell r="O68">
            <v>383784</v>
          </cell>
        </row>
        <row r="69">
          <cell r="N69">
            <v>59723</v>
          </cell>
          <cell r="O69">
            <v>60086</v>
          </cell>
        </row>
        <row r="70">
          <cell r="N70">
            <v>305969</v>
          </cell>
          <cell r="O70">
            <v>323698</v>
          </cell>
        </row>
        <row r="71">
          <cell r="N71">
            <v>326729</v>
          </cell>
          <cell r="O71">
            <v>339301</v>
          </cell>
        </row>
        <row r="72">
          <cell r="N72">
            <v>59723</v>
          </cell>
          <cell r="O72">
            <v>60086</v>
          </cell>
        </row>
        <row r="73">
          <cell r="N73">
            <v>267006</v>
          </cell>
          <cell r="O73">
            <v>279215</v>
          </cell>
        </row>
        <row r="74">
          <cell r="N74">
            <v>418480</v>
          </cell>
          <cell r="O74">
            <v>432108</v>
          </cell>
        </row>
        <row r="75">
          <cell r="N75">
            <v>59723</v>
          </cell>
          <cell r="O75">
            <v>60086</v>
          </cell>
        </row>
        <row r="76">
          <cell r="N76">
            <v>358757</v>
          </cell>
          <cell r="O76">
            <v>372022</v>
          </cell>
        </row>
        <row r="77">
          <cell r="N77">
            <v>580957</v>
          </cell>
          <cell r="O77">
            <v>603776</v>
          </cell>
        </row>
        <row r="78">
          <cell r="N78">
            <v>46664</v>
          </cell>
          <cell r="O78">
            <v>47028</v>
          </cell>
        </row>
        <row r="79">
          <cell r="N79">
            <v>534293</v>
          </cell>
          <cell r="O79">
            <v>556748</v>
          </cell>
        </row>
        <row r="80">
          <cell r="N80">
            <v>580957</v>
          </cell>
          <cell r="O80">
            <v>603776</v>
          </cell>
        </row>
        <row r="81">
          <cell r="N81">
            <v>46664</v>
          </cell>
          <cell r="O81">
            <v>47028</v>
          </cell>
        </row>
        <row r="82">
          <cell r="N82">
            <v>534293</v>
          </cell>
          <cell r="O82">
            <v>556748</v>
          </cell>
        </row>
        <row r="83">
          <cell r="N83">
            <v>468561</v>
          </cell>
          <cell r="O83">
            <v>524741</v>
          </cell>
        </row>
        <row r="84">
          <cell r="N84">
            <v>46664</v>
          </cell>
          <cell r="O84">
            <v>47028</v>
          </cell>
        </row>
        <row r="85">
          <cell r="N85">
            <v>421897</v>
          </cell>
          <cell r="O85">
            <v>477713</v>
          </cell>
        </row>
        <row r="86">
          <cell r="N86">
            <v>455277</v>
          </cell>
          <cell r="O86">
            <v>511457</v>
          </cell>
        </row>
        <row r="87">
          <cell r="N87">
            <v>46664</v>
          </cell>
          <cell r="O87">
            <v>47028</v>
          </cell>
        </row>
        <row r="88">
          <cell r="N88">
            <v>408613</v>
          </cell>
          <cell r="O88">
            <v>464429</v>
          </cell>
        </row>
        <row r="89">
          <cell r="N89">
            <v>362514</v>
          </cell>
          <cell r="O89">
            <v>387013</v>
          </cell>
        </row>
        <row r="90">
          <cell r="N90">
            <v>46664</v>
          </cell>
          <cell r="O90">
            <v>47028</v>
          </cell>
        </row>
        <row r="91">
          <cell r="N91">
            <v>315850</v>
          </cell>
          <cell r="O91">
            <v>339985</v>
          </cell>
        </row>
        <row r="92">
          <cell r="N92">
            <v>362514</v>
          </cell>
          <cell r="O92">
            <v>387013</v>
          </cell>
        </row>
        <row r="93">
          <cell r="N93">
            <v>46664</v>
          </cell>
          <cell r="O93">
            <v>47028</v>
          </cell>
        </row>
        <row r="94">
          <cell r="N94">
            <v>315850</v>
          </cell>
          <cell r="O94">
            <v>339985</v>
          </cell>
        </row>
        <row r="95">
          <cell r="N95">
            <v>362514</v>
          </cell>
          <cell r="O95">
            <v>387013</v>
          </cell>
        </row>
        <row r="96">
          <cell r="N96">
            <v>46664</v>
          </cell>
          <cell r="O96">
            <v>47028</v>
          </cell>
        </row>
        <row r="97">
          <cell r="N97">
            <v>315850</v>
          </cell>
          <cell r="O97">
            <v>339985</v>
          </cell>
        </row>
        <row r="98">
          <cell r="N98">
            <v>362514</v>
          </cell>
          <cell r="O98">
            <v>387013</v>
          </cell>
        </row>
        <row r="99">
          <cell r="N99">
            <v>46664</v>
          </cell>
          <cell r="O99">
            <v>47028</v>
          </cell>
        </row>
        <row r="100">
          <cell r="N100">
            <v>315850</v>
          </cell>
          <cell r="O100">
            <v>339985</v>
          </cell>
        </row>
        <row r="101">
          <cell r="N101">
            <v>362514</v>
          </cell>
          <cell r="O101">
            <v>387013</v>
          </cell>
        </row>
        <row r="102">
          <cell r="N102">
            <v>46664</v>
          </cell>
          <cell r="O102">
            <v>47028</v>
          </cell>
        </row>
        <row r="103">
          <cell r="N103">
            <v>315850</v>
          </cell>
          <cell r="O103">
            <v>339985</v>
          </cell>
        </row>
        <row r="104">
          <cell r="N104">
            <v>362514</v>
          </cell>
          <cell r="O104">
            <v>387013</v>
          </cell>
        </row>
        <row r="105">
          <cell r="N105">
            <v>46664</v>
          </cell>
          <cell r="O105">
            <v>47028</v>
          </cell>
        </row>
        <row r="106">
          <cell r="N106">
            <v>315850</v>
          </cell>
          <cell r="O106">
            <v>339985</v>
          </cell>
        </row>
        <row r="107">
          <cell r="N107">
            <v>596334</v>
          </cell>
          <cell r="O107">
            <v>614426</v>
          </cell>
        </row>
        <row r="108">
          <cell r="N108">
            <v>56939</v>
          </cell>
          <cell r="O108">
            <v>57302</v>
          </cell>
        </row>
        <row r="109">
          <cell r="N109">
            <v>539395</v>
          </cell>
          <cell r="O109">
            <v>557124</v>
          </cell>
        </row>
        <row r="110">
          <cell r="N110">
            <v>1676340</v>
          </cell>
          <cell r="O110">
            <v>1694432</v>
          </cell>
        </row>
        <row r="111">
          <cell r="N111">
            <v>56939</v>
          </cell>
          <cell r="O111">
            <v>57302</v>
          </cell>
        </row>
        <row r="112">
          <cell r="N112">
            <v>1619401</v>
          </cell>
          <cell r="O112">
            <v>1637130</v>
          </cell>
        </row>
        <row r="113">
          <cell r="N113">
            <v>1101293</v>
          </cell>
          <cell r="O113">
            <v>1134133</v>
          </cell>
        </row>
        <row r="114">
          <cell r="N114">
            <v>62447</v>
          </cell>
          <cell r="O114">
            <v>62810</v>
          </cell>
        </row>
        <row r="115">
          <cell r="N115">
            <v>1038846</v>
          </cell>
          <cell r="O115">
            <v>1071323</v>
          </cell>
        </row>
        <row r="116">
          <cell r="N116">
            <v>1100079</v>
          </cell>
          <cell r="O116">
            <v>1132918</v>
          </cell>
        </row>
        <row r="117">
          <cell r="N117">
            <v>62447</v>
          </cell>
          <cell r="O117">
            <v>62810</v>
          </cell>
        </row>
        <row r="118">
          <cell r="N118">
            <v>1037632</v>
          </cell>
          <cell r="O118">
            <v>1070108</v>
          </cell>
        </row>
        <row r="119">
          <cell r="N119">
            <v>1100079</v>
          </cell>
          <cell r="O119">
            <v>1132918</v>
          </cell>
        </row>
        <row r="120">
          <cell r="N120">
            <v>62447</v>
          </cell>
          <cell r="O120">
            <v>62810</v>
          </cell>
        </row>
        <row r="121">
          <cell r="N121">
            <v>1037632</v>
          </cell>
          <cell r="O121">
            <v>1070108</v>
          </cell>
        </row>
        <row r="122">
          <cell r="N122">
            <v>4380226</v>
          </cell>
          <cell r="O122">
            <v>4399537</v>
          </cell>
        </row>
        <row r="124">
          <cell r="N124">
            <v>4380226</v>
          </cell>
          <cell r="O124">
            <v>4399537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47"/>
  <sheetViews>
    <sheetView tabSelected="1" topLeftCell="A1537" workbookViewId="0">
      <selection activeCell="C1542" sqref="C1542"/>
    </sheetView>
  </sheetViews>
  <sheetFormatPr defaultRowHeight="15.75"/>
  <cols>
    <col min="1" max="1" width="6.5703125" style="53" bestFit="1" customWidth="1"/>
    <col min="2" max="2" width="12" style="28" hidden="1" customWidth="1"/>
    <col min="3" max="3" width="35.28515625" style="51" customWidth="1"/>
    <col min="4" max="4" width="20.7109375" style="28" customWidth="1"/>
    <col min="5" max="5" width="12.5703125" style="36" customWidth="1"/>
    <col min="6" max="6" width="12.85546875" style="36" customWidth="1"/>
    <col min="7" max="7" width="8" style="36" customWidth="1"/>
    <col min="8" max="8" width="18.5703125" style="45" hidden="1" customWidth="1"/>
    <col min="9" max="9" width="12.7109375" style="36" bestFit="1" customWidth="1"/>
    <col min="10" max="10" width="14.28515625" style="35" bestFit="1" customWidth="1"/>
    <col min="11" max="11" width="16" style="35" customWidth="1"/>
    <col min="12" max="12" width="9.140625" style="34"/>
    <col min="13" max="16384" width="9.140625" style="35"/>
  </cols>
  <sheetData>
    <row r="1" spans="1:12" s="28" customFormat="1" ht="64.5" customHeight="1">
      <c r="A1" s="84" t="s">
        <v>1039</v>
      </c>
      <c r="B1" s="84"/>
      <c r="C1" s="84"/>
      <c r="D1" s="84" t="s">
        <v>1136</v>
      </c>
      <c r="E1" s="84"/>
      <c r="F1" s="84"/>
      <c r="G1" s="84"/>
      <c r="H1" s="1"/>
      <c r="I1" s="1"/>
      <c r="J1" s="1"/>
    </row>
    <row r="2" spans="1:12" s="28" customFormat="1" ht="7.5" customHeight="1">
      <c r="A2" s="53"/>
      <c r="B2" s="53"/>
      <c r="C2" s="53"/>
      <c r="D2" s="53"/>
      <c r="E2" s="53"/>
      <c r="F2" s="53"/>
      <c r="G2" s="53"/>
      <c r="H2" s="53"/>
      <c r="I2" s="1"/>
      <c r="J2" s="1"/>
    </row>
    <row r="3" spans="1:12" s="29" customFormat="1" ht="18.75" customHeight="1">
      <c r="A3" s="86" t="s">
        <v>1034</v>
      </c>
      <c r="B3" s="86"/>
      <c r="C3" s="86"/>
      <c r="D3" s="86"/>
      <c r="E3" s="86"/>
      <c r="F3" s="86"/>
      <c r="G3" s="86"/>
      <c r="H3" s="2"/>
      <c r="I3" s="2"/>
      <c r="J3" s="2"/>
      <c r="K3" s="28"/>
    </row>
    <row r="4" spans="1:12" s="29" customFormat="1" ht="38.25" customHeight="1">
      <c r="A4" s="85" t="s">
        <v>1135</v>
      </c>
      <c r="B4" s="85"/>
      <c r="C4" s="85"/>
      <c r="D4" s="85"/>
      <c r="E4" s="85"/>
      <c r="F4" s="85"/>
      <c r="G4" s="85"/>
      <c r="H4" s="3"/>
      <c r="I4" s="4"/>
      <c r="J4" s="4"/>
      <c r="K4" s="28"/>
    </row>
    <row r="5" spans="1:12" s="29" customFormat="1" ht="12" customHeight="1">
      <c r="A5" s="5"/>
      <c r="B5" s="54"/>
      <c r="C5" s="54"/>
      <c r="D5" s="54"/>
      <c r="E5" s="54"/>
      <c r="F5" s="54"/>
      <c r="G5" s="54"/>
      <c r="H5" s="54"/>
      <c r="I5" s="4"/>
      <c r="J5" s="4"/>
      <c r="K5" s="28"/>
    </row>
    <row r="6" spans="1:12" ht="30.75" customHeight="1">
      <c r="A6" s="81" t="s">
        <v>0</v>
      </c>
      <c r="B6" s="30"/>
      <c r="C6" s="81" t="s">
        <v>2</v>
      </c>
      <c r="D6" s="81" t="s">
        <v>3</v>
      </c>
      <c r="E6" s="75" t="s">
        <v>1041</v>
      </c>
      <c r="F6" s="75" t="s">
        <v>1040</v>
      </c>
      <c r="G6" s="81" t="s">
        <v>1006</v>
      </c>
      <c r="H6" s="31"/>
      <c r="I6" s="32"/>
      <c r="J6" s="32"/>
      <c r="K6" s="33"/>
    </row>
    <row r="7" spans="1:12" ht="19.5" customHeight="1">
      <c r="A7" s="83"/>
      <c r="B7" s="10" t="s">
        <v>1</v>
      </c>
      <c r="C7" s="83"/>
      <c r="D7" s="83"/>
      <c r="E7" s="77"/>
      <c r="F7" s="77"/>
      <c r="G7" s="83"/>
      <c r="H7" s="21" t="s">
        <v>79</v>
      </c>
    </row>
    <row r="8" spans="1:12" s="39" customFormat="1" ht="17.25" customHeight="1">
      <c r="A8" s="12" t="s">
        <v>4</v>
      </c>
      <c r="B8" s="12"/>
      <c r="C8" s="12" t="s">
        <v>59</v>
      </c>
      <c r="D8" s="12" t="s">
        <v>75</v>
      </c>
      <c r="E8" s="12">
        <v>1</v>
      </c>
      <c r="F8" s="12"/>
      <c r="G8" s="12">
        <v>2</v>
      </c>
      <c r="H8" s="37"/>
      <c r="I8" s="38"/>
      <c r="L8" s="38"/>
    </row>
    <row r="9" spans="1:12" ht="36" customHeight="1">
      <c r="A9" s="6" t="s">
        <v>348</v>
      </c>
      <c r="B9" s="9"/>
      <c r="C9" s="87" t="s">
        <v>1022</v>
      </c>
      <c r="D9" s="88"/>
      <c r="E9" s="88"/>
      <c r="F9" s="88"/>
      <c r="G9" s="89"/>
      <c r="H9" s="6"/>
      <c r="I9" s="1"/>
      <c r="J9" s="1"/>
      <c r="K9" s="33"/>
    </row>
    <row r="10" spans="1:12" ht="18" customHeight="1">
      <c r="A10" s="6" t="s">
        <v>4</v>
      </c>
      <c r="B10" s="7" t="s">
        <v>5</v>
      </c>
      <c r="C10" s="87" t="s">
        <v>1035</v>
      </c>
      <c r="D10" s="88"/>
      <c r="E10" s="88"/>
      <c r="F10" s="88"/>
      <c r="G10" s="89"/>
      <c r="H10" s="21"/>
    </row>
    <row r="11" spans="1:12">
      <c r="A11" s="6">
        <v>1</v>
      </c>
      <c r="B11" s="6" t="s">
        <v>6</v>
      </c>
      <c r="C11" s="13" t="s">
        <v>7</v>
      </c>
      <c r="D11" s="66" t="s">
        <v>8</v>
      </c>
      <c r="E11" s="40">
        <f>[1]Tong_hop!$N$9</f>
        <v>55301</v>
      </c>
      <c r="F11" s="40">
        <f>[1]Tong_hop!O9</f>
        <v>55632</v>
      </c>
      <c r="G11" s="40"/>
      <c r="H11" s="21">
        <v>50000</v>
      </c>
    </row>
    <row r="12" spans="1:12">
      <c r="A12" s="6"/>
      <c r="B12" s="8"/>
      <c r="C12" s="14" t="s">
        <v>9</v>
      </c>
      <c r="D12" s="67"/>
      <c r="E12" s="41">
        <f>[1]Tong_hop!N10</f>
        <v>55301</v>
      </c>
      <c r="F12" s="41">
        <f>[1]Tong_hop!O10</f>
        <v>55632</v>
      </c>
      <c r="G12" s="42"/>
      <c r="H12" s="21"/>
    </row>
    <row r="13" spans="1:12">
      <c r="A13" s="6"/>
      <c r="B13" s="8"/>
      <c r="C13" s="14" t="s">
        <v>10</v>
      </c>
      <c r="D13" s="68"/>
      <c r="E13" s="41">
        <f>[1]Tong_hop!N11</f>
        <v>0</v>
      </c>
      <c r="F13" s="41">
        <f>[1]Tong_hop!O11</f>
        <v>0</v>
      </c>
      <c r="G13" s="42"/>
      <c r="H13" s="21"/>
    </row>
    <row r="14" spans="1:12">
      <c r="A14" s="6">
        <v>2</v>
      </c>
      <c r="B14" s="6" t="s">
        <v>11</v>
      </c>
      <c r="C14" s="13" t="s">
        <v>12</v>
      </c>
      <c r="D14" s="66" t="s">
        <v>8</v>
      </c>
      <c r="E14" s="40">
        <f>[1]Tong_hop!N12</f>
        <v>55301</v>
      </c>
      <c r="F14" s="40">
        <f>[1]Tong_hop!O12</f>
        <v>55632</v>
      </c>
      <c r="G14" s="40"/>
      <c r="H14" s="21">
        <v>50000</v>
      </c>
    </row>
    <row r="15" spans="1:12">
      <c r="A15" s="6"/>
      <c r="B15" s="8"/>
      <c r="C15" s="14" t="s">
        <v>9</v>
      </c>
      <c r="D15" s="67"/>
      <c r="E15" s="41">
        <f>[1]Tong_hop!N13</f>
        <v>55301</v>
      </c>
      <c r="F15" s="41">
        <f>[1]Tong_hop!O13</f>
        <v>55632</v>
      </c>
      <c r="G15" s="42"/>
      <c r="H15" s="21"/>
    </row>
    <row r="16" spans="1:12">
      <c r="A16" s="6"/>
      <c r="B16" s="8"/>
      <c r="C16" s="14" t="s">
        <v>10</v>
      </c>
      <c r="D16" s="68"/>
      <c r="E16" s="41">
        <f>[1]Tong_hop!N14</f>
        <v>0</v>
      </c>
      <c r="F16" s="41">
        <f>[1]Tong_hop!O14</f>
        <v>0</v>
      </c>
      <c r="G16" s="42"/>
      <c r="H16" s="21"/>
    </row>
    <row r="17" spans="1:8">
      <c r="A17" s="6">
        <v>3</v>
      </c>
      <c r="B17" s="6" t="s">
        <v>13</v>
      </c>
      <c r="C17" s="13" t="s">
        <v>14</v>
      </c>
      <c r="D17" s="66" t="s">
        <v>8</v>
      </c>
      <c r="E17" s="40">
        <f>[1]Tong_hop!N15</f>
        <v>55301</v>
      </c>
      <c r="F17" s="40">
        <f>[1]Tong_hop!O15</f>
        <v>55613</v>
      </c>
      <c r="G17" s="40"/>
      <c r="H17" s="21">
        <v>44000</v>
      </c>
    </row>
    <row r="18" spans="1:8">
      <c r="A18" s="6"/>
      <c r="B18" s="8"/>
      <c r="C18" s="14" t="s">
        <v>9</v>
      </c>
      <c r="D18" s="67"/>
      <c r="E18" s="41">
        <f>[1]Tong_hop!N16</f>
        <v>55301</v>
      </c>
      <c r="F18" s="41">
        <f>[1]Tong_hop!O16</f>
        <v>55613</v>
      </c>
      <c r="G18" s="42"/>
      <c r="H18" s="21"/>
    </row>
    <row r="19" spans="1:8">
      <c r="A19" s="6"/>
      <c r="B19" s="8"/>
      <c r="C19" s="14" t="s">
        <v>10</v>
      </c>
      <c r="D19" s="68"/>
      <c r="E19" s="41">
        <f>[1]Tong_hop!N17</f>
        <v>0</v>
      </c>
      <c r="F19" s="41">
        <f>[1]Tong_hop!O17</f>
        <v>0</v>
      </c>
      <c r="G19" s="42"/>
      <c r="H19" s="21"/>
    </row>
    <row r="20" spans="1:8">
      <c r="A20" s="6">
        <v>4</v>
      </c>
      <c r="B20" s="6" t="s">
        <v>15</v>
      </c>
      <c r="C20" s="13" t="s">
        <v>16</v>
      </c>
      <c r="D20" s="66" t="s">
        <v>8</v>
      </c>
      <c r="E20" s="40">
        <f>[1]Tong_hop!N18</f>
        <v>55301</v>
      </c>
      <c r="F20" s="40">
        <f>[1]Tong_hop!O18</f>
        <v>55613</v>
      </c>
      <c r="G20" s="40"/>
      <c r="H20" s="21">
        <v>44000</v>
      </c>
    </row>
    <row r="21" spans="1:8">
      <c r="A21" s="6"/>
      <c r="B21" s="8"/>
      <c r="C21" s="14" t="s">
        <v>9</v>
      </c>
      <c r="D21" s="67"/>
      <c r="E21" s="41">
        <f>[1]Tong_hop!N19</f>
        <v>55301</v>
      </c>
      <c r="F21" s="41">
        <f>[1]Tong_hop!O19</f>
        <v>55613</v>
      </c>
      <c r="G21" s="42"/>
      <c r="H21" s="21"/>
    </row>
    <row r="22" spans="1:8">
      <c r="A22" s="6"/>
      <c r="B22" s="8"/>
      <c r="C22" s="14" t="s">
        <v>10</v>
      </c>
      <c r="D22" s="68"/>
      <c r="E22" s="41">
        <f>[1]Tong_hop!N20</f>
        <v>0</v>
      </c>
      <c r="F22" s="41">
        <f>[1]Tong_hop!O20</f>
        <v>0</v>
      </c>
      <c r="G22" s="42"/>
      <c r="H22" s="21"/>
    </row>
    <row r="23" spans="1:8">
      <c r="A23" s="6">
        <v>5</v>
      </c>
      <c r="B23" s="6" t="s">
        <v>17</v>
      </c>
      <c r="C23" s="13" t="s">
        <v>18</v>
      </c>
      <c r="D23" s="66" t="s">
        <v>8</v>
      </c>
      <c r="E23" s="40">
        <f>[1]Tong_hop!N21</f>
        <v>55301</v>
      </c>
      <c r="F23" s="40">
        <f>[1]Tong_hop!O21</f>
        <v>55613</v>
      </c>
      <c r="G23" s="40"/>
      <c r="H23" s="21">
        <v>47000</v>
      </c>
    </row>
    <row r="24" spans="1:8">
      <c r="A24" s="6"/>
      <c r="B24" s="8"/>
      <c r="C24" s="14" t="s">
        <v>9</v>
      </c>
      <c r="D24" s="67"/>
      <c r="E24" s="41">
        <f>[1]Tong_hop!N22</f>
        <v>55301</v>
      </c>
      <c r="F24" s="41">
        <f>[1]Tong_hop!O22</f>
        <v>55613</v>
      </c>
      <c r="G24" s="42"/>
      <c r="H24" s="21"/>
    </row>
    <row r="25" spans="1:8">
      <c r="A25" s="6"/>
      <c r="B25" s="8"/>
      <c r="C25" s="14" t="s">
        <v>10</v>
      </c>
      <c r="D25" s="68"/>
      <c r="E25" s="41">
        <f>[1]Tong_hop!N23</f>
        <v>0</v>
      </c>
      <c r="F25" s="41">
        <f>[1]Tong_hop!O23</f>
        <v>0</v>
      </c>
      <c r="G25" s="42"/>
      <c r="H25" s="21"/>
    </row>
    <row r="26" spans="1:8">
      <c r="A26" s="6">
        <v>6</v>
      </c>
      <c r="B26" s="6" t="s">
        <v>19</v>
      </c>
      <c r="C26" s="13" t="s">
        <v>20</v>
      </c>
      <c r="D26" s="66" t="s">
        <v>21</v>
      </c>
      <c r="E26" s="40">
        <f>[1]Tong_hop!N24</f>
        <v>305175</v>
      </c>
      <c r="F26" s="40">
        <f>[1]Tong_hop!O24</f>
        <v>317950</v>
      </c>
      <c r="G26" s="40"/>
      <c r="H26" s="21">
        <v>110000</v>
      </c>
    </row>
    <row r="27" spans="1:8">
      <c r="A27" s="6"/>
      <c r="B27" s="8"/>
      <c r="C27" s="14" t="s">
        <v>9</v>
      </c>
      <c r="D27" s="67"/>
      <c r="E27" s="41">
        <f>[1]Tong_hop!N25</f>
        <v>196739</v>
      </c>
      <c r="F27" s="41">
        <f>[1]Tong_hop!O25</f>
        <v>207184</v>
      </c>
      <c r="G27" s="42"/>
      <c r="H27" s="21"/>
    </row>
    <row r="28" spans="1:8">
      <c r="A28" s="6"/>
      <c r="B28" s="8"/>
      <c r="C28" s="14" t="s">
        <v>10</v>
      </c>
      <c r="D28" s="68"/>
      <c r="E28" s="41">
        <f>[1]Tong_hop!N26</f>
        <v>108436</v>
      </c>
      <c r="F28" s="41">
        <f>[1]Tong_hop!O26</f>
        <v>110766</v>
      </c>
      <c r="G28" s="42"/>
      <c r="H28" s="21"/>
    </row>
    <row r="29" spans="1:8" ht="18.75" customHeight="1">
      <c r="A29" s="6">
        <v>7</v>
      </c>
      <c r="B29" s="6" t="s">
        <v>22</v>
      </c>
      <c r="C29" s="13" t="s">
        <v>23</v>
      </c>
      <c r="D29" s="66" t="s">
        <v>24</v>
      </c>
      <c r="E29" s="40">
        <f>[1]Tong_hop!N27</f>
        <v>575497</v>
      </c>
      <c r="F29" s="40">
        <f>[1]Tong_hop!O27</f>
        <v>609918</v>
      </c>
      <c r="G29" s="40"/>
      <c r="H29" s="21">
        <v>226000</v>
      </c>
    </row>
    <row r="30" spans="1:8">
      <c r="A30" s="6"/>
      <c r="B30" s="8"/>
      <c r="C30" s="14" t="s">
        <v>9</v>
      </c>
      <c r="D30" s="67"/>
      <c r="E30" s="41">
        <f>[1]Tong_hop!N28</f>
        <v>196739</v>
      </c>
      <c r="F30" s="41">
        <f>[1]Tong_hop!O28</f>
        <v>207184</v>
      </c>
      <c r="G30" s="42"/>
      <c r="H30" s="21"/>
    </row>
    <row r="31" spans="1:8">
      <c r="A31" s="6"/>
      <c r="B31" s="8"/>
      <c r="C31" s="14" t="s">
        <v>10</v>
      </c>
      <c r="D31" s="68"/>
      <c r="E31" s="41">
        <f>[1]Tong_hop!N29</f>
        <v>378758</v>
      </c>
      <c r="F31" s="41">
        <f>[1]Tong_hop!O29</f>
        <v>402734</v>
      </c>
      <c r="G31" s="42"/>
      <c r="H31" s="21"/>
    </row>
    <row r="32" spans="1:8" ht="17.25">
      <c r="A32" s="6">
        <v>8</v>
      </c>
      <c r="B32" s="6" t="s">
        <v>25</v>
      </c>
      <c r="C32" s="13" t="s">
        <v>1042</v>
      </c>
      <c r="D32" s="66" t="s">
        <v>26</v>
      </c>
      <c r="E32" s="40">
        <f>[1]Tong_hop!N30</f>
        <v>736746</v>
      </c>
      <c r="F32" s="40">
        <f>[1]Tong_hop!O30</f>
        <v>771167</v>
      </c>
      <c r="G32" s="40"/>
      <c r="H32" s="21">
        <v>110000</v>
      </c>
    </row>
    <row r="33" spans="1:8">
      <c r="A33" s="6"/>
      <c r="B33" s="8"/>
      <c r="C33" s="14" t="s">
        <v>9</v>
      </c>
      <c r="D33" s="67"/>
      <c r="E33" s="41">
        <f>[1]Tong_hop!N31</f>
        <v>447698</v>
      </c>
      <c r="F33" s="41">
        <f>[1]Tong_hop!O31</f>
        <v>458143</v>
      </c>
      <c r="G33" s="42"/>
      <c r="H33" s="21"/>
    </row>
    <row r="34" spans="1:8">
      <c r="A34" s="6"/>
      <c r="B34" s="8"/>
      <c r="C34" s="14" t="s">
        <v>10</v>
      </c>
      <c r="D34" s="68"/>
      <c r="E34" s="41">
        <f>[1]Tong_hop!N32</f>
        <v>289048</v>
      </c>
      <c r="F34" s="41">
        <f>[1]Tong_hop!O32</f>
        <v>313024</v>
      </c>
      <c r="G34" s="42"/>
      <c r="H34" s="21"/>
    </row>
    <row r="35" spans="1:8" ht="17.25">
      <c r="A35" s="6">
        <v>9</v>
      </c>
      <c r="B35" s="6" t="s">
        <v>27</v>
      </c>
      <c r="C35" s="13" t="s">
        <v>1043</v>
      </c>
      <c r="D35" s="66" t="s">
        <v>26</v>
      </c>
      <c r="E35" s="40">
        <f>[1]Tong_hop!N33</f>
        <v>736746</v>
      </c>
      <c r="F35" s="40">
        <f>[1]Tong_hop!O33</f>
        <v>771167</v>
      </c>
      <c r="G35" s="40"/>
      <c r="H35" s="21">
        <v>110000</v>
      </c>
    </row>
    <row r="36" spans="1:8" ht="19.5" customHeight="1">
      <c r="A36" s="6"/>
      <c r="B36" s="8"/>
      <c r="C36" s="14" t="s">
        <v>9</v>
      </c>
      <c r="D36" s="67"/>
      <c r="E36" s="41">
        <f>[1]Tong_hop!N34</f>
        <v>447698</v>
      </c>
      <c r="F36" s="41">
        <f>[1]Tong_hop!O34</f>
        <v>458143</v>
      </c>
      <c r="G36" s="42"/>
      <c r="H36" s="21"/>
    </row>
    <row r="37" spans="1:8" ht="18" customHeight="1">
      <c r="A37" s="6"/>
      <c r="B37" s="8"/>
      <c r="C37" s="14" t="s">
        <v>10</v>
      </c>
      <c r="D37" s="68"/>
      <c r="E37" s="41">
        <f>[1]Tong_hop!N35</f>
        <v>289048</v>
      </c>
      <c r="F37" s="41">
        <f>[1]Tong_hop!O35</f>
        <v>313024</v>
      </c>
      <c r="G37" s="42"/>
      <c r="H37" s="21"/>
    </row>
    <row r="38" spans="1:8">
      <c r="A38" s="6">
        <v>10</v>
      </c>
      <c r="B38" s="6" t="s">
        <v>28</v>
      </c>
      <c r="C38" s="13" t="s">
        <v>29</v>
      </c>
      <c r="D38" s="66" t="s">
        <v>1023</v>
      </c>
      <c r="E38" s="40">
        <f>[1]Tong_hop!N36</f>
        <v>509445</v>
      </c>
      <c r="F38" s="40">
        <f>[1]Tong_hop!O36</f>
        <v>646425</v>
      </c>
      <c r="G38" s="40"/>
      <c r="H38" s="21">
        <v>199000</v>
      </c>
    </row>
    <row r="39" spans="1:8">
      <c r="A39" s="6"/>
      <c r="B39" s="8"/>
      <c r="C39" s="14" t="s">
        <v>9</v>
      </c>
      <c r="D39" s="67"/>
      <c r="E39" s="41">
        <f>[1]Tong_hop!N37</f>
        <v>158705</v>
      </c>
      <c r="F39" s="41">
        <f>[1]Tong_hop!O37</f>
        <v>240953</v>
      </c>
      <c r="G39" s="42"/>
      <c r="H39" s="21"/>
    </row>
    <row r="40" spans="1:8">
      <c r="A40" s="6"/>
      <c r="B40" s="8"/>
      <c r="C40" s="14" t="s">
        <v>10</v>
      </c>
      <c r="D40" s="68"/>
      <c r="E40" s="41">
        <f>[1]Tong_hop!N38</f>
        <v>350740</v>
      </c>
      <c r="F40" s="41">
        <f>[1]Tong_hop!O38</f>
        <v>405472</v>
      </c>
      <c r="G40" s="42"/>
      <c r="H40" s="21"/>
    </row>
    <row r="41" spans="1:8">
      <c r="A41" s="6">
        <v>11</v>
      </c>
      <c r="B41" s="6" t="s">
        <v>30</v>
      </c>
      <c r="C41" s="13" t="s">
        <v>29</v>
      </c>
      <c r="D41" s="66" t="s">
        <v>31</v>
      </c>
      <c r="E41" s="40">
        <f>[1]Tong_hop!N39</f>
        <v>625956</v>
      </c>
      <c r="F41" s="40">
        <f>[1]Tong_hop!O39</f>
        <v>683590</v>
      </c>
      <c r="G41" s="40"/>
      <c r="H41" s="21">
        <v>199000</v>
      </c>
    </row>
    <row r="42" spans="1:8" ht="18" customHeight="1">
      <c r="A42" s="6"/>
      <c r="B42" s="8"/>
      <c r="C42" s="14" t="s">
        <v>9</v>
      </c>
      <c r="D42" s="67"/>
      <c r="E42" s="41">
        <f>[1]Tong_hop!N40</f>
        <v>275216</v>
      </c>
      <c r="F42" s="41">
        <f>[1]Tong_hop!O40</f>
        <v>278118</v>
      </c>
      <c r="G42" s="42"/>
      <c r="H42" s="21"/>
    </row>
    <row r="43" spans="1:8" ht="17.25" customHeight="1">
      <c r="A43" s="6"/>
      <c r="B43" s="8"/>
      <c r="C43" s="14" t="s">
        <v>10</v>
      </c>
      <c r="D43" s="68"/>
      <c r="E43" s="41">
        <f>[1]Tong_hop!N41</f>
        <v>350740</v>
      </c>
      <c r="F43" s="41">
        <f>[1]Tong_hop!O41</f>
        <v>405472</v>
      </c>
      <c r="G43" s="42"/>
      <c r="H43" s="21"/>
    </row>
    <row r="44" spans="1:8" ht="18.75" customHeight="1">
      <c r="A44" s="6">
        <v>12</v>
      </c>
      <c r="B44" s="6" t="s">
        <v>32</v>
      </c>
      <c r="C44" s="13" t="s">
        <v>33</v>
      </c>
      <c r="D44" s="66" t="s">
        <v>34</v>
      </c>
      <c r="E44" s="40">
        <f>[1]Tong_hop!N42</f>
        <v>1149367</v>
      </c>
      <c r="F44" s="40">
        <f>[1]Tong_hop!O42</f>
        <v>1186466</v>
      </c>
      <c r="G44" s="40"/>
      <c r="H44" s="21">
        <v>199000</v>
      </c>
    </row>
    <row r="45" spans="1:8">
      <c r="A45" s="6"/>
      <c r="B45" s="8"/>
      <c r="C45" s="14" t="s">
        <v>9</v>
      </c>
      <c r="D45" s="67"/>
      <c r="E45" s="41">
        <f>[1]Tong_hop!N43</f>
        <v>813422</v>
      </c>
      <c r="F45" s="41">
        <f>[1]Tong_hop!O43</f>
        <v>816324</v>
      </c>
      <c r="G45" s="42"/>
      <c r="H45" s="21"/>
    </row>
    <row r="46" spans="1:8">
      <c r="A46" s="6"/>
      <c r="B46" s="8"/>
      <c r="C46" s="14" t="s">
        <v>10</v>
      </c>
      <c r="D46" s="68"/>
      <c r="E46" s="41">
        <f>[1]Tong_hop!N44</f>
        <v>335945</v>
      </c>
      <c r="F46" s="41">
        <f>[1]Tong_hop!O44</f>
        <v>370142</v>
      </c>
      <c r="G46" s="42"/>
      <c r="H46" s="21"/>
    </row>
    <row r="47" spans="1:8" ht="20.25" customHeight="1">
      <c r="A47" s="6">
        <v>13</v>
      </c>
      <c r="B47" s="6" t="s">
        <v>35</v>
      </c>
      <c r="C47" s="13" t="s">
        <v>1044</v>
      </c>
      <c r="D47" s="66" t="s">
        <v>36</v>
      </c>
      <c r="E47" s="40">
        <f>[1]Tong_hop!N45</f>
        <v>504669</v>
      </c>
      <c r="F47" s="40">
        <f>[1]Tong_hop!O45</f>
        <v>537922</v>
      </c>
      <c r="G47" s="40"/>
      <c r="H47" s="21">
        <v>173000</v>
      </c>
    </row>
    <row r="48" spans="1:8">
      <c r="A48" s="6"/>
      <c r="B48" s="8"/>
      <c r="C48" s="14" t="s">
        <v>9</v>
      </c>
      <c r="D48" s="67"/>
      <c r="E48" s="41">
        <f>[1]Tong_hop!N46</f>
        <v>285668</v>
      </c>
      <c r="F48" s="41">
        <f>[1]Tong_hop!O46</f>
        <v>289715</v>
      </c>
      <c r="G48" s="42"/>
      <c r="H48" s="21"/>
    </row>
    <row r="49" spans="1:8">
      <c r="A49" s="6"/>
      <c r="B49" s="8"/>
      <c r="C49" s="14" t="s">
        <v>10</v>
      </c>
      <c r="D49" s="68"/>
      <c r="E49" s="41">
        <f>[1]Tong_hop!N47</f>
        <v>219001</v>
      </c>
      <c r="F49" s="41">
        <f>[1]Tong_hop!O47</f>
        <v>248207</v>
      </c>
      <c r="G49" s="42"/>
      <c r="H49" s="21"/>
    </row>
    <row r="50" spans="1:8" ht="17.25">
      <c r="A50" s="6">
        <v>14</v>
      </c>
      <c r="B50" s="6" t="s">
        <v>37</v>
      </c>
      <c r="C50" s="13" t="s">
        <v>1045</v>
      </c>
      <c r="D50" s="66" t="s">
        <v>38</v>
      </c>
      <c r="E50" s="40">
        <f>[1]Tong_hop!N48</f>
        <v>1031845</v>
      </c>
      <c r="F50" s="40">
        <f>[1]Tong_hop!O48</f>
        <v>1083918</v>
      </c>
      <c r="G50" s="40"/>
      <c r="H50" s="21">
        <v>176000</v>
      </c>
    </row>
    <row r="51" spans="1:8">
      <c r="A51" s="6"/>
      <c r="B51" s="8"/>
      <c r="C51" s="14" t="s">
        <v>9</v>
      </c>
      <c r="D51" s="67"/>
      <c r="E51" s="41">
        <f>[1]Tong_hop!N49</f>
        <v>557617</v>
      </c>
      <c r="F51" s="41">
        <f>[1]Tong_hop!O49</f>
        <v>561664</v>
      </c>
      <c r="G51" s="42"/>
      <c r="H51" s="21"/>
    </row>
    <row r="52" spans="1:8">
      <c r="A52" s="6"/>
      <c r="B52" s="8"/>
      <c r="C52" s="14" t="s">
        <v>10</v>
      </c>
      <c r="D52" s="68"/>
      <c r="E52" s="41">
        <f>[1]Tong_hop!N50</f>
        <v>474228</v>
      </c>
      <c r="F52" s="41">
        <f>[1]Tong_hop!O50</f>
        <v>522254</v>
      </c>
      <c r="G52" s="42"/>
      <c r="H52" s="21"/>
    </row>
    <row r="53" spans="1:8" ht="17.25">
      <c r="A53" s="6">
        <v>15</v>
      </c>
      <c r="B53" s="6" t="s">
        <v>39</v>
      </c>
      <c r="C53" s="13" t="s">
        <v>1046</v>
      </c>
      <c r="D53" s="66" t="s">
        <v>40</v>
      </c>
      <c r="E53" s="40">
        <f>[1]Tong_hop!N51</f>
        <v>309664</v>
      </c>
      <c r="F53" s="40">
        <f>[1]Tong_hop!O51</f>
        <v>351537</v>
      </c>
      <c r="G53" s="40"/>
      <c r="H53" s="21">
        <v>202000</v>
      </c>
    </row>
    <row r="54" spans="1:8">
      <c r="A54" s="6"/>
      <c r="B54" s="8"/>
      <c r="C54" s="14" t="s">
        <v>9</v>
      </c>
      <c r="D54" s="67"/>
      <c r="E54" s="41">
        <f>[1]Tong_hop!N52</f>
        <v>157973</v>
      </c>
      <c r="F54" s="41">
        <f>[1]Tong_hop!O52</f>
        <v>164078</v>
      </c>
      <c r="G54" s="42"/>
      <c r="H54" s="21"/>
    </row>
    <row r="55" spans="1:8">
      <c r="A55" s="6"/>
      <c r="B55" s="8"/>
      <c r="C55" s="14" t="s">
        <v>10</v>
      </c>
      <c r="D55" s="68"/>
      <c r="E55" s="41">
        <f>[1]Tong_hop!N53</f>
        <v>151691</v>
      </c>
      <c r="F55" s="41">
        <f>[1]Tong_hop!O53</f>
        <v>187459</v>
      </c>
      <c r="G55" s="42"/>
      <c r="H55" s="21"/>
    </row>
    <row r="56" spans="1:8" ht="17.25">
      <c r="A56" s="6">
        <v>16</v>
      </c>
      <c r="B56" s="6" t="s">
        <v>41</v>
      </c>
      <c r="C56" s="13" t="s">
        <v>1047</v>
      </c>
      <c r="D56" s="66" t="s">
        <v>42</v>
      </c>
      <c r="E56" s="40">
        <f>[1]Tong_hop!N54</f>
        <v>447112</v>
      </c>
      <c r="F56" s="40">
        <f>[1]Tong_hop!O54</f>
        <v>497787</v>
      </c>
      <c r="G56" s="40"/>
      <c r="H56" s="21"/>
    </row>
    <row r="57" spans="1:8">
      <c r="A57" s="6"/>
      <c r="B57" s="8"/>
      <c r="C57" s="14" t="s">
        <v>9</v>
      </c>
      <c r="D57" s="67"/>
      <c r="E57" s="41">
        <f>[1]Tong_hop!N55</f>
        <v>199553</v>
      </c>
      <c r="F57" s="41">
        <f>[1]Tong_hop!O55</f>
        <v>205658</v>
      </c>
      <c r="G57" s="42"/>
      <c r="H57" s="21"/>
    </row>
    <row r="58" spans="1:8">
      <c r="A58" s="6"/>
      <c r="B58" s="8"/>
      <c r="C58" s="14" t="s">
        <v>10</v>
      </c>
      <c r="D58" s="68"/>
      <c r="E58" s="41">
        <f>[1]Tong_hop!N56</f>
        <v>247559</v>
      </c>
      <c r="F58" s="41">
        <f>[1]Tong_hop!O56</f>
        <v>292129</v>
      </c>
      <c r="G58" s="42"/>
      <c r="H58" s="21"/>
    </row>
    <row r="59" spans="1:8" ht="17.25">
      <c r="A59" s="6">
        <v>17</v>
      </c>
      <c r="B59" s="6" t="s">
        <v>43</v>
      </c>
      <c r="C59" s="13" t="s">
        <v>1048</v>
      </c>
      <c r="D59" s="66" t="s">
        <v>44</v>
      </c>
      <c r="E59" s="40">
        <f>[1]Tong_hop!N57</f>
        <v>538905</v>
      </c>
      <c r="F59" s="40">
        <f>[1]Tong_hop!O57</f>
        <v>589582</v>
      </c>
      <c r="G59" s="40"/>
      <c r="H59" s="21"/>
    </row>
    <row r="60" spans="1:8">
      <c r="A60" s="6"/>
      <c r="B60" s="8"/>
      <c r="C60" s="14" t="s">
        <v>9</v>
      </c>
      <c r="D60" s="67"/>
      <c r="E60" s="41">
        <f>[1]Tong_hop!N58</f>
        <v>311066</v>
      </c>
      <c r="F60" s="41">
        <f>[1]Tong_hop!O58</f>
        <v>317172</v>
      </c>
      <c r="G60" s="42"/>
      <c r="H60" s="21"/>
    </row>
    <row r="61" spans="1:8">
      <c r="A61" s="6"/>
      <c r="B61" s="8"/>
      <c r="C61" s="14" t="s">
        <v>10</v>
      </c>
      <c r="D61" s="68"/>
      <c r="E61" s="41">
        <f>[1]Tong_hop!N59</f>
        <v>227839</v>
      </c>
      <c r="F61" s="41">
        <f>[1]Tong_hop!O59</f>
        <v>272410</v>
      </c>
      <c r="G61" s="42"/>
      <c r="H61" s="21"/>
    </row>
    <row r="62" spans="1:8" ht="18.75" customHeight="1">
      <c r="A62" s="6">
        <v>18</v>
      </c>
      <c r="B62" s="6" t="s">
        <v>45</v>
      </c>
      <c r="C62" s="13" t="s">
        <v>46</v>
      </c>
      <c r="D62" s="66" t="s">
        <v>47</v>
      </c>
      <c r="E62" s="40">
        <f>[1]Tong_hop!N60</f>
        <v>688201</v>
      </c>
      <c r="F62" s="40">
        <f>[1]Tong_hop!O60</f>
        <v>714716</v>
      </c>
      <c r="G62" s="40"/>
      <c r="H62" s="21"/>
    </row>
    <row r="63" spans="1:8">
      <c r="A63" s="6"/>
      <c r="B63" s="8"/>
      <c r="C63" s="14" t="s">
        <v>9</v>
      </c>
      <c r="D63" s="67"/>
      <c r="E63" s="41">
        <f>[1]Tong_hop!N61</f>
        <v>312866</v>
      </c>
      <c r="F63" s="41">
        <f>[1]Tong_hop!O61</f>
        <v>318972</v>
      </c>
      <c r="G63" s="42"/>
      <c r="H63" s="21"/>
    </row>
    <row r="64" spans="1:8">
      <c r="A64" s="6"/>
      <c r="B64" s="8"/>
      <c r="C64" s="14" t="s">
        <v>10</v>
      </c>
      <c r="D64" s="68"/>
      <c r="E64" s="41">
        <f>[1]Tong_hop!N62</f>
        <v>375335</v>
      </c>
      <c r="F64" s="41">
        <f>[1]Tong_hop!O62</f>
        <v>395744</v>
      </c>
      <c r="G64" s="42"/>
      <c r="H64" s="21"/>
    </row>
    <row r="65" spans="1:8" ht="18.75" customHeight="1">
      <c r="A65" s="6">
        <v>19</v>
      </c>
      <c r="B65" s="6" t="s">
        <v>48</v>
      </c>
      <c r="C65" s="13" t="s">
        <v>49</v>
      </c>
      <c r="D65" s="66" t="s">
        <v>47</v>
      </c>
      <c r="E65" s="40">
        <f>[1]Tong_hop!N63</f>
        <v>688201</v>
      </c>
      <c r="F65" s="40">
        <f>[1]Tong_hop!O63</f>
        <v>714716</v>
      </c>
      <c r="G65" s="40"/>
      <c r="H65" s="21"/>
    </row>
    <row r="66" spans="1:8">
      <c r="A66" s="6"/>
      <c r="B66" s="8"/>
      <c r="C66" s="14" t="s">
        <v>9</v>
      </c>
      <c r="D66" s="67"/>
      <c r="E66" s="41">
        <f>[1]Tong_hop!N64</f>
        <v>312866</v>
      </c>
      <c r="F66" s="41">
        <f>[1]Tong_hop!O64</f>
        <v>318972</v>
      </c>
      <c r="G66" s="42"/>
      <c r="H66" s="21"/>
    </row>
    <row r="67" spans="1:8">
      <c r="A67" s="6"/>
      <c r="B67" s="8"/>
      <c r="C67" s="14" t="s">
        <v>10</v>
      </c>
      <c r="D67" s="68"/>
      <c r="E67" s="41">
        <f>[1]Tong_hop!N65</f>
        <v>375335</v>
      </c>
      <c r="F67" s="41">
        <f>[1]Tong_hop!O65</f>
        <v>395744</v>
      </c>
      <c r="G67" s="42"/>
      <c r="H67" s="21"/>
    </row>
    <row r="68" spans="1:8" ht="20.25" customHeight="1">
      <c r="A68" s="6">
        <v>20</v>
      </c>
      <c r="B68" s="6" t="s">
        <v>50</v>
      </c>
      <c r="C68" s="13" t="s">
        <v>1049</v>
      </c>
      <c r="D68" s="66" t="s">
        <v>47</v>
      </c>
      <c r="E68" s="40">
        <f>[1]Tong_hop!N66</f>
        <v>688201</v>
      </c>
      <c r="F68" s="40">
        <f>[1]Tong_hop!O66</f>
        <v>714716</v>
      </c>
      <c r="G68" s="40"/>
      <c r="H68" s="21"/>
    </row>
    <row r="69" spans="1:8">
      <c r="A69" s="6"/>
      <c r="B69" s="8"/>
      <c r="C69" s="14" t="s">
        <v>9</v>
      </c>
      <c r="D69" s="67"/>
      <c r="E69" s="41">
        <f>[1]Tong_hop!N67</f>
        <v>312866</v>
      </c>
      <c r="F69" s="41">
        <f>[1]Tong_hop!O67</f>
        <v>318972</v>
      </c>
      <c r="G69" s="42"/>
      <c r="H69" s="21"/>
    </row>
    <row r="70" spans="1:8">
      <c r="A70" s="6"/>
      <c r="B70" s="8"/>
      <c r="C70" s="14" t="s">
        <v>10</v>
      </c>
      <c r="D70" s="68"/>
      <c r="E70" s="41">
        <f>[1]Tong_hop!N68</f>
        <v>375335</v>
      </c>
      <c r="F70" s="41">
        <f>[1]Tong_hop!O68</f>
        <v>395744</v>
      </c>
      <c r="G70" s="42"/>
      <c r="H70" s="21"/>
    </row>
    <row r="71" spans="1:8" ht="20.25" customHeight="1">
      <c r="A71" s="6">
        <v>21</v>
      </c>
      <c r="B71" s="6" t="s">
        <v>51</v>
      </c>
      <c r="C71" s="13" t="s">
        <v>1050</v>
      </c>
      <c r="D71" s="66" t="s">
        <v>47</v>
      </c>
      <c r="E71" s="40">
        <f>[1]Tong_hop!N69</f>
        <v>688201</v>
      </c>
      <c r="F71" s="40">
        <f>[1]Tong_hop!O69</f>
        <v>714716</v>
      </c>
      <c r="G71" s="40"/>
      <c r="H71" s="21"/>
    </row>
    <row r="72" spans="1:8">
      <c r="A72" s="6"/>
      <c r="B72" s="8"/>
      <c r="C72" s="14" t="s">
        <v>9</v>
      </c>
      <c r="D72" s="67"/>
      <c r="E72" s="41">
        <f>[1]Tong_hop!N70</f>
        <v>312866</v>
      </c>
      <c r="F72" s="41">
        <f>[1]Tong_hop!O70</f>
        <v>318972</v>
      </c>
      <c r="G72" s="42"/>
      <c r="H72" s="21"/>
    </row>
    <row r="73" spans="1:8">
      <c r="A73" s="6"/>
      <c r="B73" s="8"/>
      <c r="C73" s="14" t="s">
        <v>10</v>
      </c>
      <c r="D73" s="68"/>
      <c r="E73" s="41">
        <f>[1]Tong_hop!N71</f>
        <v>375335</v>
      </c>
      <c r="F73" s="41">
        <f>[1]Tong_hop!O71</f>
        <v>395744</v>
      </c>
      <c r="G73" s="42"/>
      <c r="H73" s="21"/>
    </row>
    <row r="74" spans="1:8" ht="18.75" customHeight="1">
      <c r="A74" s="6">
        <v>22</v>
      </c>
      <c r="B74" s="6" t="s">
        <v>52</v>
      </c>
      <c r="C74" s="13" t="s">
        <v>53</v>
      </c>
      <c r="D74" s="66" t="s">
        <v>47</v>
      </c>
      <c r="E74" s="40">
        <f>[1]Tong_hop!N72</f>
        <v>688201</v>
      </c>
      <c r="F74" s="40">
        <f>[1]Tong_hop!O72</f>
        <v>714716</v>
      </c>
      <c r="G74" s="40"/>
      <c r="H74" s="21"/>
    </row>
    <row r="75" spans="1:8">
      <c r="A75" s="6"/>
      <c r="B75" s="8"/>
      <c r="C75" s="14" t="s">
        <v>9</v>
      </c>
      <c r="D75" s="67"/>
      <c r="E75" s="41">
        <f>[1]Tong_hop!N73</f>
        <v>312866</v>
      </c>
      <c r="F75" s="41">
        <f>[1]Tong_hop!O73</f>
        <v>318972</v>
      </c>
      <c r="G75" s="42"/>
      <c r="H75" s="21"/>
    </row>
    <row r="76" spans="1:8">
      <c r="A76" s="6"/>
      <c r="B76" s="8"/>
      <c r="C76" s="14" t="s">
        <v>10</v>
      </c>
      <c r="D76" s="68"/>
      <c r="E76" s="41">
        <f>[1]Tong_hop!N74</f>
        <v>375335</v>
      </c>
      <c r="F76" s="41">
        <f>[1]Tong_hop!O74</f>
        <v>395744</v>
      </c>
      <c r="G76" s="42"/>
      <c r="H76" s="21"/>
    </row>
    <row r="77" spans="1:8" ht="19.5" customHeight="1">
      <c r="A77" s="6">
        <v>23</v>
      </c>
      <c r="B77" s="6" t="s">
        <v>54</v>
      </c>
      <c r="C77" s="13" t="s">
        <v>1051</v>
      </c>
      <c r="D77" s="66" t="s">
        <v>55</v>
      </c>
      <c r="E77" s="40">
        <f>[1]Tong_hop!N75</f>
        <v>744385</v>
      </c>
      <c r="F77" s="40">
        <f>[1]Tong_hop!O75</f>
        <v>801767</v>
      </c>
      <c r="G77" s="40"/>
      <c r="H77" s="21"/>
    </row>
    <row r="78" spans="1:8" ht="18" customHeight="1">
      <c r="A78" s="6"/>
      <c r="B78" s="8"/>
      <c r="C78" s="14" t="s">
        <v>9</v>
      </c>
      <c r="D78" s="67"/>
      <c r="E78" s="41">
        <f>[1]Tong_hop!N76</f>
        <v>309187</v>
      </c>
      <c r="F78" s="41">
        <f>[1]Tong_hop!O76</f>
        <v>315293</v>
      </c>
      <c r="G78" s="42"/>
      <c r="H78" s="21"/>
    </row>
    <row r="79" spans="1:8" ht="18" customHeight="1">
      <c r="A79" s="6"/>
      <c r="B79" s="8"/>
      <c r="C79" s="14" t="s">
        <v>10</v>
      </c>
      <c r="D79" s="68"/>
      <c r="E79" s="41">
        <f>[1]Tong_hop!N77</f>
        <v>435198</v>
      </c>
      <c r="F79" s="41">
        <f>[1]Tong_hop!O77</f>
        <v>486474</v>
      </c>
      <c r="G79" s="42"/>
      <c r="H79" s="21"/>
    </row>
    <row r="80" spans="1:8" ht="19.5" customHeight="1">
      <c r="A80" s="6">
        <v>24</v>
      </c>
      <c r="B80" s="6" t="s">
        <v>56</v>
      </c>
      <c r="C80" s="13" t="s">
        <v>1052</v>
      </c>
      <c r="D80" s="66" t="s">
        <v>55</v>
      </c>
      <c r="E80" s="40">
        <f>[1]Tong_hop!N78</f>
        <v>744385</v>
      </c>
      <c r="F80" s="40">
        <f>[1]Tong_hop!O78</f>
        <v>801767</v>
      </c>
      <c r="G80" s="40"/>
      <c r="H80" s="21"/>
    </row>
    <row r="81" spans="1:10">
      <c r="A81" s="6"/>
      <c r="B81" s="8"/>
      <c r="C81" s="14" t="s">
        <v>9</v>
      </c>
      <c r="D81" s="67"/>
      <c r="E81" s="41">
        <f>[1]Tong_hop!N79</f>
        <v>309187</v>
      </c>
      <c r="F81" s="41">
        <f>[1]Tong_hop!O79</f>
        <v>315293</v>
      </c>
      <c r="G81" s="42"/>
      <c r="H81" s="21"/>
    </row>
    <row r="82" spans="1:10">
      <c r="A82" s="6"/>
      <c r="B82" s="8"/>
      <c r="C82" s="14" t="s">
        <v>10</v>
      </c>
      <c r="D82" s="68"/>
      <c r="E82" s="41">
        <f>[1]Tong_hop!N80</f>
        <v>435198</v>
      </c>
      <c r="F82" s="41">
        <f>[1]Tong_hop!O80</f>
        <v>486474</v>
      </c>
      <c r="G82" s="42"/>
      <c r="H82" s="21"/>
    </row>
    <row r="83" spans="1:10" ht="21.75" customHeight="1">
      <c r="A83" s="6">
        <v>25</v>
      </c>
      <c r="B83" s="6" t="s">
        <v>57</v>
      </c>
      <c r="C83" s="13" t="s">
        <v>1053</v>
      </c>
      <c r="D83" s="66" t="s">
        <v>55</v>
      </c>
      <c r="E83" s="40">
        <f>[1]Tong_hop!N81</f>
        <v>744385</v>
      </c>
      <c r="F83" s="40">
        <f>[1]Tong_hop!O81</f>
        <v>801767</v>
      </c>
      <c r="G83" s="40"/>
      <c r="H83" s="21"/>
    </row>
    <row r="84" spans="1:10">
      <c r="A84" s="6"/>
      <c r="B84" s="8"/>
      <c r="C84" s="14" t="s">
        <v>9</v>
      </c>
      <c r="D84" s="67"/>
      <c r="E84" s="41">
        <f>[1]Tong_hop!N82</f>
        <v>309187</v>
      </c>
      <c r="F84" s="41">
        <f>[1]Tong_hop!O82</f>
        <v>315293</v>
      </c>
      <c r="G84" s="42"/>
      <c r="H84" s="21"/>
      <c r="J84" s="35" t="s">
        <v>1019</v>
      </c>
    </row>
    <row r="85" spans="1:10">
      <c r="A85" s="6"/>
      <c r="B85" s="8"/>
      <c r="C85" s="14" t="s">
        <v>10</v>
      </c>
      <c r="D85" s="68"/>
      <c r="E85" s="41">
        <f>[1]Tong_hop!N83</f>
        <v>435198</v>
      </c>
      <c r="F85" s="41">
        <f>[1]Tong_hop!O83</f>
        <v>486474</v>
      </c>
      <c r="G85" s="42"/>
      <c r="H85" s="21"/>
    </row>
    <row r="86" spans="1:10" ht="18.75" customHeight="1">
      <c r="A86" s="6">
        <v>26</v>
      </c>
      <c r="B86" s="6" t="s">
        <v>58</v>
      </c>
      <c r="C86" s="13" t="s">
        <v>1054</v>
      </c>
      <c r="D86" s="66" t="s">
        <v>55</v>
      </c>
      <c r="E86" s="40">
        <f>[1]Tong_hop!N84</f>
        <v>744385</v>
      </c>
      <c r="F86" s="40">
        <f>[1]Tong_hop!O84</f>
        <v>801767</v>
      </c>
      <c r="G86" s="40"/>
      <c r="H86" s="21"/>
    </row>
    <row r="87" spans="1:10">
      <c r="A87" s="6"/>
      <c r="B87" s="8"/>
      <c r="C87" s="14" t="s">
        <v>9</v>
      </c>
      <c r="D87" s="67"/>
      <c r="E87" s="41">
        <f>[1]Tong_hop!N85</f>
        <v>309187</v>
      </c>
      <c r="F87" s="41">
        <f>[1]Tong_hop!O85</f>
        <v>315293</v>
      </c>
      <c r="G87" s="42"/>
      <c r="H87" s="21"/>
    </row>
    <row r="88" spans="1:10">
      <c r="A88" s="6"/>
      <c r="B88" s="8"/>
      <c r="C88" s="14" t="s">
        <v>10</v>
      </c>
      <c r="D88" s="68"/>
      <c r="E88" s="41">
        <f>[1]Tong_hop!N86</f>
        <v>435198</v>
      </c>
      <c r="F88" s="41">
        <f>[1]Tong_hop!O86</f>
        <v>486474</v>
      </c>
      <c r="G88" s="42"/>
      <c r="H88" s="21"/>
    </row>
    <row r="89" spans="1:10" ht="18.75" customHeight="1">
      <c r="A89" s="6" t="s">
        <v>59</v>
      </c>
      <c r="B89" s="7"/>
      <c r="C89" s="62" t="s">
        <v>1020</v>
      </c>
      <c r="D89" s="62"/>
      <c r="E89" s="62"/>
      <c r="F89" s="62"/>
      <c r="G89" s="63"/>
      <c r="H89" s="21"/>
    </row>
    <row r="90" spans="1:10" ht="18.75" customHeight="1">
      <c r="A90" s="6" t="s">
        <v>60</v>
      </c>
      <c r="B90" s="7" t="s">
        <v>61</v>
      </c>
      <c r="C90" s="62" t="s">
        <v>61</v>
      </c>
      <c r="D90" s="63"/>
      <c r="E90" s="43"/>
      <c r="F90" s="43"/>
      <c r="G90" s="40"/>
      <c r="H90" s="21"/>
    </row>
    <row r="91" spans="1:10" ht="20.25" customHeight="1">
      <c r="A91" s="6">
        <v>1</v>
      </c>
      <c r="B91" s="6" t="s">
        <v>62</v>
      </c>
      <c r="C91" s="13" t="s">
        <v>1055</v>
      </c>
      <c r="D91" s="66" t="s">
        <v>63</v>
      </c>
      <c r="E91" s="40">
        <f>[1]Tong_hop!N89</f>
        <v>146370</v>
      </c>
      <c r="F91" s="40">
        <f>[1]Tong_hop!O89</f>
        <v>148925</v>
      </c>
      <c r="G91" s="40"/>
      <c r="H91" s="21">
        <v>67000</v>
      </c>
    </row>
    <row r="92" spans="1:10">
      <c r="A92" s="6"/>
      <c r="B92" s="8"/>
      <c r="C92" s="14" t="s">
        <v>9</v>
      </c>
      <c r="D92" s="67"/>
      <c r="E92" s="41">
        <f>[1]Tong_hop!N90</f>
        <v>89954</v>
      </c>
      <c r="F92" s="41">
        <f>[1]Tong_hop!O90</f>
        <v>92328</v>
      </c>
      <c r="G92" s="42"/>
      <c r="H92" s="21"/>
    </row>
    <row r="93" spans="1:10">
      <c r="A93" s="6"/>
      <c r="B93" s="8"/>
      <c r="C93" s="14" t="s">
        <v>10</v>
      </c>
      <c r="D93" s="68"/>
      <c r="E93" s="41">
        <f>[1]Tong_hop!N91</f>
        <v>56416</v>
      </c>
      <c r="F93" s="41">
        <f>[1]Tong_hop!O91</f>
        <v>56597</v>
      </c>
      <c r="G93" s="42"/>
      <c r="H93" s="21"/>
    </row>
    <row r="94" spans="1:10" ht="20.25" customHeight="1">
      <c r="A94" s="6">
        <v>2</v>
      </c>
      <c r="B94" s="6" t="s">
        <v>64</v>
      </c>
      <c r="C94" s="13" t="s">
        <v>1056</v>
      </c>
      <c r="D94" s="66" t="s">
        <v>63</v>
      </c>
      <c r="E94" s="40">
        <f>[1]Tong_hop!N92</f>
        <v>146370</v>
      </c>
      <c r="F94" s="40">
        <f>[1]Tong_hop!O92</f>
        <v>148963</v>
      </c>
      <c r="G94" s="40"/>
      <c r="H94" s="21">
        <v>67000</v>
      </c>
    </row>
    <row r="95" spans="1:10">
      <c r="A95" s="6"/>
      <c r="B95" s="8"/>
      <c r="C95" s="14" t="s">
        <v>9</v>
      </c>
      <c r="D95" s="67"/>
      <c r="E95" s="41">
        <f>[1]Tong_hop!N93</f>
        <v>89954</v>
      </c>
      <c r="F95" s="41">
        <f>[1]Tong_hop!O93</f>
        <v>92366</v>
      </c>
      <c r="G95" s="42"/>
      <c r="H95" s="21"/>
    </row>
    <row r="96" spans="1:10">
      <c r="A96" s="6"/>
      <c r="B96" s="8"/>
      <c r="C96" s="14" t="s">
        <v>10</v>
      </c>
      <c r="D96" s="68"/>
      <c r="E96" s="41">
        <f>[1]Tong_hop!N94</f>
        <v>56416</v>
      </c>
      <c r="F96" s="41">
        <f>[1]Tong_hop!O94</f>
        <v>56597</v>
      </c>
      <c r="G96" s="42"/>
      <c r="H96" s="21"/>
    </row>
    <row r="97" spans="1:8" ht="18.75" customHeight="1">
      <c r="A97" s="6">
        <v>3</v>
      </c>
      <c r="B97" s="6" t="s">
        <v>65</v>
      </c>
      <c r="C97" s="13" t="s">
        <v>66</v>
      </c>
      <c r="D97" s="66" t="s">
        <v>67</v>
      </c>
      <c r="E97" s="40">
        <f>[1]Tong_hop!N95</f>
        <v>285785</v>
      </c>
      <c r="F97" s="40">
        <f>[1]Tong_hop!O95</f>
        <v>288513</v>
      </c>
      <c r="G97" s="40"/>
      <c r="H97" s="21">
        <v>111000</v>
      </c>
    </row>
    <row r="98" spans="1:8">
      <c r="A98" s="6"/>
      <c r="B98" s="8"/>
      <c r="C98" s="14" t="s">
        <v>9</v>
      </c>
      <c r="D98" s="67"/>
      <c r="E98" s="41">
        <f>[1]Tong_hop!N96</f>
        <v>204442</v>
      </c>
      <c r="F98" s="41">
        <f>[1]Tong_hop!O96</f>
        <v>206854</v>
      </c>
      <c r="G98" s="42"/>
      <c r="H98" s="21"/>
    </row>
    <row r="99" spans="1:8">
      <c r="A99" s="6"/>
      <c r="B99" s="8"/>
      <c r="C99" s="14" t="s">
        <v>10</v>
      </c>
      <c r="D99" s="68"/>
      <c r="E99" s="41">
        <f>[1]Tong_hop!N97</f>
        <v>81343</v>
      </c>
      <c r="F99" s="41">
        <f>[1]Tong_hop!O97</f>
        <v>81659</v>
      </c>
      <c r="G99" s="42"/>
      <c r="H99" s="21"/>
    </row>
    <row r="100" spans="1:8" ht="18.75" customHeight="1">
      <c r="A100" s="6" t="s">
        <v>68</v>
      </c>
      <c r="B100" s="7" t="s">
        <v>69</v>
      </c>
      <c r="C100" s="15" t="s">
        <v>69</v>
      </c>
      <c r="D100" s="8"/>
      <c r="E100" s="41"/>
      <c r="F100" s="41"/>
      <c r="G100" s="40"/>
      <c r="H100" s="21"/>
    </row>
    <row r="101" spans="1:8" ht="20.25" customHeight="1">
      <c r="A101" s="6">
        <v>1</v>
      </c>
      <c r="B101" s="6" t="s">
        <v>70</v>
      </c>
      <c r="C101" s="13" t="s">
        <v>1055</v>
      </c>
      <c r="D101" s="66" t="s">
        <v>63</v>
      </c>
      <c r="E101" s="40">
        <f>[1]Tong_hop!N99</f>
        <v>146620</v>
      </c>
      <c r="F101" s="40">
        <f>[1]Tong_hop!O99</f>
        <v>149213</v>
      </c>
      <c r="G101" s="40"/>
      <c r="H101" s="21">
        <v>68000</v>
      </c>
    </row>
    <row r="102" spans="1:8">
      <c r="A102" s="6"/>
      <c r="B102" s="8"/>
      <c r="C102" s="14" t="s">
        <v>9</v>
      </c>
      <c r="D102" s="67"/>
      <c r="E102" s="41">
        <f>[1]Tong_hop!N100</f>
        <v>90204</v>
      </c>
      <c r="F102" s="41">
        <f>[1]Tong_hop!O100</f>
        <v>92616</v>
      </c>
      <c r="G102" s="42"/>
      <c r="H102" s="21"/>
    </row>
    <row r="103" spans="1:8">
      <c r="A103" s="6"/>
      <c r="B103" s="8"/>
      <c r="C103" s="14" t="s">
        <v>10</v>
      </c>
      <c r="D103" s="68"/>
      <c r="E103" s="41">
        <f>[1]Tong_hop!N101</f>
        <v>56416</v>
      </c>
      <c r="F103" s="41">
        <f>[1]Tong_hop!O101</f>
        <v>56597</v>
      </c>
      <c r="G103" s="42"/>
      <c r="H103" s="21"/>
    </row>
    <row r="104" spans="1:8" ht="20.25" customHeight="1">
      <c r="A104" s="6">
        <v>2</v>
      </c>
      <c r="B104" s="6" t="s">
        <v>71</v>
      </c>
      <c r="C104" s="13" t="s">
        <v>1056</v>
      </c>
      <c r="D104" s="66" t="s">
        <v>63</v>
      </c>
      <c r="E104" s="40">
        <f>[1]Tong_hop!N102</f>
        <v>146620</v>
      </c>
      <c r="F104" s="40">
        <f>[1]Tong_hop!O102</f>
        <v>149213</v>
      </c>
      <c r="G104" s="40"/>
      <c r="H104" s="21">
        <v>68000</v>
      </c>
    </row>
    <row r="105" spans="1:8">
      <c r="A105" s="6"/>
      <c r="B105" s="8"/>
      <c r="C105" s="14" t="s">
        <v>9</v>
      </c>
      <c r="D105" s="67"/>
      <c r="E105" s="41">
        <f>[1]Tong_hop!N103</f>
        <v>90204</v>
      </c>
      <c r="F105" s="41">
        <f>[1]Tong_hop!O103</f>
        <v>92616</v>
      </c>
      <c r="G105" s="42"/>
      <c r="H105" s="21"/>
    </row>
    <row r="106" spans="1:8">
      <c r="A106" s="6"/>
      <c r="B106" s="8"/>
      <c r="C106" s="14" t="s">
        <v>10</v>
      </c>
      <c r="D106" s="68"/>
      <c r="E106" s="41">
        <f>[1]Tong_hop!N104</f>
        <v>56416</v>
      </c>
      <c r="F106" s="41">
        <f>[1]Tong_hop!O104</f>
        <v>56597</v>
      </c>
      <c r="G106" s="42"/>
      <c r="H106" s="21"/>
    </row>
    <row r="107" spans="1:8" ht="20.25" customHeight="1">
      <c r="A107" s="6">
        <v>3</v>
      </c>
      <c r="B107" s="6" t="s">
        <v>72</v>
      </c>
      <c r="C107" s="13" t="s">
        <v>1057</v>
      </c>
      <c r="D107" s="66" t="s">
        <v>63</v>
      </c>
      <c r="E107" s="40">
        <f>[1]Tong_hop!N105</f>
        <v>146620</v>
      </c>
      <c r="F107" s="40">
        <f>[1]Tong_hop!O105</f>
        <v>149213</v>
      </c>
      <c r="G107" s="40"/>
      <c r="H107" s="21">
        <v>68000</v>
      </c>
    </row>
    <row r="108" spans="1:8">
      <c r="A108" s="6"/>
      <c r="B108" s="8"/>
      <c r="C108" s="14" t="s">
        <v>9</v>
      </c>
      <c r="D108" s="67"/>
      <c r="E108" s="41">
        <f>[1]Tong_hop!N106</f>
        <v>90204</v>
      </c>
      <c r="F108" s="41">
        <f>[1]Tong_hop!O106</f>
        <v>92616</v>
      </c>
      <c r="G108" s="42"/>
      <c r="H108" s="21"/>
    </row>
    <row r="109" spans="1:8">
      <c r="A109" s="6"/>
      <c r="B109" s="8"/>
      <c r="C109" s="14" t="s">
        <v>10</v>
      </c>
      <c r="D109" s="68"/>
      <c r="E109" s="41">
        <f>[1]Tong_hop!N107</f>
        <v>56416</v>
      </c>
      <c r="F109" s="41">
        <f>[1]Tong_hop!O107</f>
        <v>56597</v>
      </c>
      <c r="G109" s="42"/>
      <c r="H109" s="21"/>
    </row>
    <row r="110" spans="1:8" ht="18.75" customHeight="1">
      <c r="A110" s="6">
        <v>4</v>
      </c>
      <c r="B110" s="6" t="s">
        <v>73</v>
      </c>
      <c r="C110" s="13" t="s">
        <v>74</v>
      </c>
      <c r="D110" s="66" t="s">
        <v>63</v>
      </c>
      <c r="E110" s="40">
        <f>[1]Tong_hop!N108</f>
        <v>212454</v>
      </c>
      <c r="F110" s="40">
        <f>[1]Tong_hop!O108</f>
        <v>215374</v>
      </c>
      <c r="G110" s="40"/>
      <c r="H110" s="21">
        <v>111000</v>
      </c>
    </row>
    <row r="111" spans="1:8">
      <c r="A111" s="6"/>
      <c r="B111" s="8"/>
      <c r="C111" s="14" t="s">
        <v>9</v>
      </c>
      <c r="D111" s="67"/>
      <c r="E111" s="41">
        <f>[1]Tong_hop!N109</f>
        <v>119230</v>
      </c>
      <c r="F111" s="41">
        <f>[1]Tong_hop!O109</f>
        <v>121834</v>
      </c>
      <c r="G111" s="42"/>
      <c r="H111" s="21"/>
    </row>
    <row r="112" spans="1:8">
      <c r="A112" s="6"/>
      <c r="B112" s="8"/>
      <c r="C112" s="14" t="s">
        <v>10</v>
      </c>
      <c r="D112" s="68"/>
      <c r="E112" s="41">
        <f>[1]Tong_hop!N110</f>
        <v>93224</v>
      </c>
      <c r="F112" s="41">
        <f>[1]Tong_hop!O110</f>
        <v>93540</v>
      </c>
      <c r="G112" s="42"/>
      <c r="H112" s="21"/>
    </row>
    <row r="113" spans="1:8" ht="18.75" customHeight="1">
      <c r="A113" s="6" t="s">
        <v>75</v>
      </c>
      <c r="B113" s="7" t="s">
        <v>1019</v>
      </c>
      <c r="C113" s="62" t="s">
        <v>1021</v>
      </c>
      <c r="D113" s="62"/>
      <c r="E113" s="62"/>
      <c r="F113" s="62"/>
      <c r="G113" s="63"/>
      <c r="H113" s="21"/>
    </row>
    <row r="114" spans="1:8">
      <c r="A114" s="6">
        <v>1</v>
      </c>
      <c r="B114" s="6" t="s">
        <v>76</v>
      </c>
      <c r="C114" s="13" t="s">
        <v>77</v>
      </c>
      <c r="D114" s="66" t="s">
        <v>78</v>
      </c>
      <c r="E114" s="40">
        <f>[1]Tong_hop!N112</f>
        <v>155571</v>
      </c>
      <c r="F114" s="40">
        <f>[1]Tong_hop!O112</f>
        <v>157471</v>
      </c>
      <c r="G114" s="40"/>
      <c r="H114" s="21"/>
    </row>
    <row r="115" spans="1:8">
      <c r="A115" s="6"/>
      <c r="B115" s="8"/>
      <c r="C115" s="14" t="s">
        <v>9</v>
      </c>
      <c r="D115" s="67"/>
      <c r="E115" s="41">
        <f>[1]Tong_hop!N113</f>
        <v>97393</v>
      </c>
      <c r="F115" s="41">
        <f>[1]Tong_hop!O113</f>
        <v>98977</v>
      </c>
      <c r="G115" s="42"/>
      <c r="H115" s="21"/>
    </row>
    <row r="116" spans="1:8">
      <c r="A116" s="6"/>
      <c r="B116" s="8"/>
      <c r="C116" s="14" t="s">
        <v>10</v>
      </c>
      <c r="D116" s="68"/>
      <c r="E116" s="41">
        <f>[1]Tong_hop!N114</f>
        <v>58178</v>
      </c>
      <c r="F116" s="41">
        <f>[1]Tong_hop!O114</f>
        <v>58494</v>
      </c>
      <c r="G116" s="42"/>
      <c r="H116" s="21"/>
    </row>
    <row r="117" spans="1:8" ht="21.75" customHeight="1">
      <c r="A117" s="6" t="s">
        <v>512</v>
      </c>
      <c r="B117" s="9"/>
      <c r="C117" s="61" t="s">
        <v>185</v>
      </c>
      <c r="D117" s="62"/>
      <c r="E117" s="62"/>
      <c r="F117" s="62"/>
      <c r="G117" s="63"/>
      <c r="H117" s="44"/>
    </row>
    <row r="118" spans="1:8">
      <c r="A118" s="10">
        <v>1</v>
      </c>
      <c r="B118" s="10" t="s">
        <v>80</v>
      </c>
      <c r="C118" s="16" t="s">
        <v>81</v>
      </c>
      <c r="D118" s="69" t="s">
        <v>82</v>
      </c>
      <c r="E118" s="40">
        <f>[2]TONG!N8</f>
        <v>97178</v>
      </c>
      <c r="F118" s="40">
        <f>[2]TONG!O8</f>
        <v>104450</v>
      </c>
      <c r="G118" s="40"/>
      <c r="H118" s="21">
        <v>57000</v>
      </c>
    </row>
    <row r="119" spans="1:8">
      <c r="A119" s="10"/>
      <c r="B119" s="10"/>
      <c r="C119" s="11" t="s">
        <v>9</v>
      </c>
      <c r="D119" s="70"/>
      <c r="E119" s="41">
        <f>[2]TONG!N9</f>
        <v>97178</v>
      </c>
      <c r="F119" s="41">
        <f>[2]TONG!O9</f>
        <v>104450</v>
      </c>
      <c r="G119" s="42"/>
      <c r="H119" s="37"/>
    </row>
    <row r="120" spans="1:8">
      <c r="A120" s="10"/>
      <c r="B120" s="10"/>
      <c r="C120" s="11" t="s">
        <v>10</v>
      </c>
      <c r="D120" s="71"/>
      <c r="E120" s="41"/>
      <c r="F120" s="41"/>
      <c r="G120" s="42"/>
      <c r="H120" s="37"/>
    </row>
    <row r="121" spans="1:8">
      <c r="A121" s="10">
        <v>2</v>
      </c>
      <c r="B121" s="10" t="s">
        <v>83</v>
      </c>
      <c r="C121" s="16" t="s">
        <v>84</v>
      </c>
      <c r="D121" s="69" t="s">
        <v>85</v>
      </c>
      <c r="E121" s="40">
        <f>[2]TONG!N11</f>
        <v>101171</v>
      </c>
      <c r="F121" s="40">
        <f>[2]TONG!O11</f>
        <v>108443</v>
      </c>
      <c r="G121" s="40"/>
      <c r="H121" s="21">
        <v>57000</v>
      </c>
    </row>
    <row r="122" spans="1:8">
      <c r="A122" s="10"/>
      <c r="B122" s="17"/>
      <c r="C122" s="11" t="s">
        <v>9</v>
      </c>
      <c r="D122" s="70"/>
      <c r="E122" s="41">
        <f>[2]TONG!N12</f>
        <v>101171</v>
      </c>
      <c r="F122" s="41">
        <f>[2]TONG!O12</f>
        <v>108443</v>
      </c>
      <c r="G122" s="42"/>
      <c r="H122" s="37"/>
    </row>
    <row r="123" spans="1:8">
      <c r="A123" s="10"/>
      <c r="B123" s="17"/>
      <c r="C123" s="11" t="s">
        <v>10</v>
      </c>
      <c r="D123" s="71"/>
      <c r="E123" s="41"/>
      <c r="F123" s="41"/>
      <c r="G123" s="42"/>
      <c r="H123" s="37"/>
    </row>
    <row r="124" spans="1:8">
      <c r="A124" s="10">
        <v>3</v>
      </c>
      <c r="B124" s="10" t="s">
        <v>86</v>
      </c>
      <c r="C124" s="16" t="s">
        <v>87</v>
      </c>
      <c r="D124" s="69" t="s">
        <v>88</v>
      </c>
      <c r="E124" s="40">
        <f>[2]TONG!N14</f>
        <v>89056</v>
      </c>
      <c r="F124" s="40">
        <f>[2]TONG!O14</f>
        <v>96328</v>
      </c>
      <c r="G124" s="40"/>
      <c r="H124" s="21"/>
    </row>
    <row r="125" spans="1:8">
      <c r="A125" s="10"/>
      <c r="B125" s="17"/>
      <c r="C125" s="11" t="s">
        <v>9</v>
      </c>
      <c r="D125" s="70"/>
      <c r="E125" s="41">
        <f>[2]TONG!N15</f>
        <v>89056</v>
      </c>
      <c r="F125" s="41">
        <f>[2]TONG!O15</f>
        <v>96328</v>
      </c>
      <c r="G125" s="42"/>
      <c r="H125" s="37"/>
    </row>
    <row r="126" spans="1:8">
      <c r="A126" s="10"/>
      <c r="B126" s="17"/>
      <c r="C126" s="11" t="s">
        <v>10</v>
      </c>
      <c r="D126" s="71"/>
      <c r="E126" s="41"/>
      <c r="F126" s="41"/>
      <c r="G126" s="42"/>
      <c r="H126" s="37"/>
    </row>
    <row r="127" spans="1:8">
      <c r="A127" s="10">
        <v>4</v>
      </c>
      <c r="B127" s="10" t="s">
        <v>89</v>
      </c>
      <c r="C127" s="16" t="s">
        <v>90</v>
      </c>
      <c r="D127" s="69" t="s">
        <v>91</v>
      </c>
      <c r="E127" s="40">
        <f>[2]TONG!N17</f>
        <v>93218</v>
      </c>
      <c r="F127" s="40">
        <f>[2]TONG!O17</f>
        <v>100490</v>
      </c>
      <c r="G127" s="40"/>
      <c r="H127" s="21">
        <v>99000</v>
      </c>
    </row>
    <row r="128" spans="1:8">
      <c r="A128" s="10"/>
      <c r="B128" s="17"/>
      <c r="C128" s="11" t="s">
        <v>9</v>
      </c>
      <c r="D128" s="70"/>
      <c r="E128" s="41">
        <f>[2]TONG!N18</f>
        <v>93218</v>
      </c>
      <c r="F128" s="41">
        <f>[2]TONG!O18</f>
        <v>100490</v>
      </c>
      <c r="G128" s="42"/>
      <c r="H128" s="37"/>
    </row>
    <row r="129" spans="1:8">
      <c r="A129" s="10"/>
      <c r="B129" s="17"/>
      <c r="C129" s="11" t="s">
        <v>10</v>
      </c>
      <c r="D129" s="71"/>
      <c r="E129" s="41"/>
      <c r="F129" s="41"/>
      <c r="G129" s="42"/>
      <c r="H129" s="37"/>
    </row>
    <row r="130" spans="1:8">
      <c r="A130" s="10">
        <v>5</v>
      </c>
      <c r="B130" s="10" t="s">
        <v>92</v>
      </c>
      <c r="C130" s="16" t="s">
        <v>93</v>
      </c>
      <c r="D130" s="69" t="s">
        <v>94</v>
      </c>
      <c r="E130" s="40">
        <f>[2]TONG!N20</f>
        <v>115744</v>
      </c>
      <c r="F130" s="40">
        <f>[2]TONG!O20</f>
        <v>123016</v>
      </c>
      <c r="G130" s="40"/>
      <c r="H130" s="21"/>
    </row>
    <row r="131" spans="1:8">
      <c r="A131" s="10"/>
      <c r="B131" s="17"/>
      <c r="C131" s="11" t="s">
        <v>9</v>
      </c>
      <c r="D131" s="70"/>
      <c r="E131" s="41">
        <f>[2]TONG!N21</f>
        <v>115744</v>
      </c>
      <c r="F131" s="41">
        <f>[2]TONG!O21</f>
        <v>123016</v>
      </c>
      <c r="G131" s="42"/>
      <c r="H131" s="37"/>
    </row>
    <row r="132" spans="1:8">
      <c r="A132" s="10"/>
      <c r="B132" s="17"/>
      <c r="C132" s="11" t="s">
        <v>10</v>
      </c>
      <c r="D132" s="71"/>
      <c r="E132" s="41"/>
      <c r="F132" s="41"/>
      <c r="G132" s="42"/>
      <c r="H132" s="37"/>
    </row>
    <row r="133" spans="1:8">
      <c r="A133" s="10">
        <v>6</v>
      </c>
      <c r="B133" s="10" t="s">
        <v>95</v>
      </c>
      <c r="C133" s="16" t="s">
        <v>96</v>
      </c>
      <c r="D133" s="69" t="s">
        <v>97</v>
      </c>
      <c r="E133" s="40">
        <f>[2]TONG!N23</f>
        <v>139540</v>
      </c>
      <c r="F133" s="40">
        <f>[2]TONG!O23</f>
        <v>146812</v>
      </c>
      <c r="G133" s="40"/>
      <c r="H133" s="21">
        <v>63000</v>
      </c>
    </row>
    <row r="134" spans="1:8">
      <c r="A134" s="10"/>
      <c r="B134" s="17"/>
      <c r="C134" s="11" t="s">
        <v>9</v>
      </c>
      <c r="D134" s="70"/>
      <c r="E134" s="41">
        <f>[2]TONG!N24</f>
        <v>139540</v>
      </c>
      <c r="F134" s="41">
        <f>[2]TONG!O24</f>
        <v>146812</v>
      </c>
      <c r="G134" s="42"/>
      <c r="H134" s="37"/>
    </row>
    <row r="135" spans="1:8">
      <c r="A135" s="10"/>
      <c r="B135" s="17"/>
      <c r="C135" s="11" t="s">
        <v>10</v>
      </c>
      <c r="D135" s="71"/>
      <c r="E135" s="41"/>
      <c r="F135" s="41"/>
      <c r="G135" s="42"/>
      <c r="H135" s="37"/>
    </row>
    <row r="136" spans="1:8">
      <c r="A136" s="10">
        <v>7</v>
      </c>
      <c r="B136" s="10" t="s">
        <v>98</v>
      </c>
      <c r="C136" s="16" t="s">
        <v>99</v>
      </c>
      <c r="D136" s="69" t="s">
        <v>100</v>
      </c>
      <c r="E136" s="40">
        <f>[2]TONG!N26</f>
        <v>139540</v>
      </c>
      <c r="F136" s="40">
        <f>[2]TONG!O26</f>
        <v>146812</v>
      </c>
      <c r="G136" s="40"/>
      <c r="H136" s="21">
        <v>63000</v>
      </c>
    </row>
    <row r="137" spans="1:8">
      <c r="A137" s="10"/>
      <c r="B137" s="17"/>
      <c r="C137" s="11" t="s">
        <v>9</v>
      </c>
      <c r="D137" s="70"/>
      <c r="E137" s="41">
        <f>[2]TONG!N27</f>
        <v>139540</v>
      </c>
      <c r="F137" s="41">
        <f>[2]TONG!O27</f>
        <v>146812</v>
      </c>
      <c r="G137" s="42"/>
      <c r="H137" s="37"/>
    </row>
    <row r="138" spans="1:8">
      <c r="A138" s="10"/>
      <c r="B138" s="17"/>
      <c r="C138" s="11" t="s">
        <v>10</v>
      </c>
      <c r="D138" s="71"/>
      <c r="E138" s="41"/>
      <c r="F138" s="41"/>
      <c r="G138" s="42"/>
      <c r="H138" s="37"/>
    </row>
    <row r="139" spans="1:8" ht="81.75" customHeight="1">
      <c r="A139" s="10">
        <v>8</v>
      </c>
      <c r="B139" s="10" t="s">
        <v>101</v>
      </c>
      <c r="C139" s="18" t="s">
        <v>102</v>
      </c>
      <c r="D139" s="78"/>
      <c r="E139" s="40">
        <f>[2]TONG!N29</f>
        <v>430249</v>
      </c>
      <c r="F139" s="40">
        <f>[2]TONG!O29</f>
        <v>452056</v>
      </c>
      <c r="G139" s="40"/>
      <c r="H139" s="21"/>
    </row>
    <row r="140" spans="1:8">
      <c r="A140" s="10"/>
      <c r="B140" s="17"/>
      <c r="C140" s="11" t="s">
        <v>9</v>
      </c>
      <c r="D140" s="79"/>
      <c r="E140" s="41">
        <f>[2]TONG!N30</f>
        <v>430249</v>
      </c>
      <c r="F140" s="41">
        <f>[2]TONG!O30</f>
        <v>452056</v>
      </c>
      <c r="G140" s="42"/>
      <c r="H140" s="37"/>
    </row>
    <row r="141" spans="1:8">
      <c r="A141" s="10"/>
      <c r="B141" s="17"/>
      <c r="C141" s="11" t="s">
        <v>10</v>
      </c>
      <c r="D141" s="80"/>
      <c r="E141" s="41"/>
      <c r="F141" s="41"/>
      <c r="G141" s="42"/>
      <c r="H141" s="37"/>
    </row>
    <row r="142" spans="1:8">
      <c r="A142" s="10">
        <v>9</v>
      </c>
      <c r="B142" s="10" t="s">
        <v>103</v>
      </c>
      <c r="C142" s="18" t="s">
        <v>104</v>
      </c>
      <c r="D142" s="69" t="s">
        <v>105</v>
      </c>
      <c r="E142" s="40">
        <f>[2]TONG!N32</f>
        <v>181815</v>
      </c>
      <c r="F142" s="40">
        <f>[2]TONG!O32</f>
        <v>176232</v>
      </c>
      <c r="G142" s="40"/>
      <c r="H142" s="21">
        <v>115000</v>
      </c>
    </row>
    <row r="143" spans="1:8">
      <c r="A143" s="10"/>
      <c r="B143" s="17"/>
      <c r="C143" s="11" t="s">
        <v>9</v>
      </c>
      <c r="D143" s="70"/>
      <c r="E143" s="41">
        <f>[2]TONG!N33</f>
        <v>65737</v>
      </c>
      <c r="F143" s="41">
        <f>[2]TONG!O33</f>
        <v>66313</v>
      </c>
      <c r="G143" s="42"/>
      <c r="H143" s="37"/>
    </row>
    <row r="144" spans="1:8">
      <c r="A144" s="10"/>
      <c r="B144" s="17"/>
      <c r="C144" s="11" t="s">
        <v>10</v>
      </c>
      <c r="D144" s="71"/>
      <c r="E144" s="41">
        <f>[2]TONG!N34</f>
        <v>116078</v>
      </c>
      <c r="F144" s="41">
        <f>[2]TONG!O34</f>
        <v>109919</v>
      </c>
      <c r="G144" s="42"/>
      <c r="H144" s="37"/>
    </row>
    <row r="145" spans="1:8" ht="17.25">
      <c r="A145" s="10">
        <v>10</v>
      </c>
      <c r="B145" s="10" t="s">
        <v>106</v>
      </c>
      <c r="C145" s="18" t="s">
        <v>1058</v>
      </c>
      <c r="D145" s="69" t="s">
        <v>107</v>
      </c>
      <c r="E145" s="40">
        <f>[2]TONG!N35</f>
        <v>222930</v>
      </c>
      <c r="F145" s="40">
        <f>[2]TONG!O35</f>
        <v>227583</v>
      </c>
      <c r="G145" s="40"/>
      <c r="H145" s="21">
        <v>133000</v>
      </c>
    </row>
    <row r="146" spans="1:8">
      <c r="A146" s="10"/>
      <c r="B146" s="17"/>
      <c r="C146" s="11" t="s">
        <v>9</v>
      </c>
      <c r="D146" s="70"/>
      <c r="E146" s="41">
        <f>[2]TONG!N36</f>
        <v>63058</v>
      </c>
      <c r="F146" s="41">
        <f>[2]TONG!O36</f>
        <v>63634</v>
      </c>
      <c r="G146" s="42"/>
      <c r="H146" s="37"/>
    </row>
    <row r="147" spans="1:8">
      <c r="A147" s="10"/>
      <c r="B147" s="17"/>
      <c r="C147" s="11" t="s">
        <v>10</v>
      </c>
      <c r="D147" s="71"/>
      <c r="E147" s="41">
        <f>[2]TONG!N37</f>
        <v>159872</v>
      </c>
      <c r="F147" s="41">
        <f>[2]TONG!O37</f>
        <v>163949</v>
      </c>
      <c r="G147" s="42"/>
      <c r="H147" s="37"/>
    </row>
    <row r="148" spans="1:8">
      <c r="A148" s="10">
        <v>11</v>
      </c>
      <c r="B148" s="10" t="s">
        <v>108</v>
      </c>
      <c r="C148" s="18" t="s">
        <v>109</v>
      </c>
      <c r="D148" s="69" t="s">
        <v>110</v>
      </c>
      <c r="E148" s="40">
        <f>[2]TONG!N38</f>
        <v>239712</v>
      </c>
      <c r="F148" s="40">
        <f>[2]TONG!O38</f>
        <v>239937</v>
      </c>
      <c r="G148" s="40"/>
      <c r="H148" s="21">
        <v>145000</v>
      </c>
    </row>
    <row r="149" spans="1:8">
      <c r="A149" s="10"/>
      <c r="B149" s="17"/>
      <c r="C149" s="11" t="s">
        <v>9</v>
      </c>
      <c r="D149" s="70"/>
      <c r="E149" s="41">
        <f>[2]TONG!N39</f>
        <v>63058</v>
      </c>
      <c r="F149" s="41">
        <f>[2]TONG!O39</f>
        <v>63634</v>
      </c>
      <c r="G149" s="42"/>
      <c r="H149" s="37"/>
    </row>
    <row r="150" spans="1:8">
      <c r="A150" s="10"/>
      <c r="B150" s="17"/>
      <c r="C150" s="11" t="s">
        <v>10</v>
      </c>
      <c r="D150" s="71"/>
      <c r="E150" s="41">
        <f>[2]TONG!N40</f>
        <v>176654</v>
      </c>
      <c r="F150" s="41">
        <f>[2]TONG!O40</f>
        <v>176303</v>
      </c>
      <c r="G150" s="42"/>
      <c r="H150" s="37"/>
    </row>
    <row r="151" spans="1:8" ht="19.5">
      <c r="A151" s="10">
        <v>12</v>
      </c>
      <c r="B151" s="10" t="s">
        <v>111</v>
      </c>
      <c r="C151" s="16" t="s">
        <v>1059</v>
      </c>
      <c r="D151" s="69" t="s">
        <v>112</v>
      </c>
      <c r="E151" s="40">
        <f>[2]TONG!N41</f>
        <v>218935</v>
      </c>
      <c r="F151" s="40">
        <f>[2]TONG!O41</f>
        <v>213920</v>
      </c>
      <c r="G151" s="40"/>
      <c r="H151" s="21">
        <v>144000</v>
      </c>
    </row>
    <row r="152" spans="1:8">
      <c r="A152" s="10"/>
      <c r="B152" s="17"/>
      <c r="C152" s="11" t="s">
        <v>9</v>
      </c>
      <c r="D152" s="70"/>
      <c r="E152" s="41">
        <f>[2]TONG!N42</f>
        <v>67958</v>
      </c>
      <c r="F152" s="41">
        <f>[2]TONG!O42</f>
        <v>68611</v>
      </c>
      <c r="G152" s="42"/>
      <c r="H152" s="37"/>
    </row>
    <row r="153" spans="1:8">
      <c r="A153" s="10"/>
      <c r="B153" s="17"/>
      <c r="C153" s="11" t="s">
        <v>10</v>
      </c>
      <c r="D153" s="71"/>
      <c r="E153" s="41">
        <f>[2]TONG!N43</f>
        <v>150977</v>
      </c>
      <c r="F153" s="41">
        <f>[2]TONG!O43</f>
        <v>145309</v>
      </c>
      <c r="G153" s="42"/>
      <c r="H153" s="37"/>
    </row>
    <row r="154" spans="1:8" ht="20.25" customHeight="1">
      <c r="A154" s="10">
        <v>13</v>
      </c>
      <c r="B154" s="10" t="s">
        <v>113</v>
      </c>
      <c r="C154" s="16" t="s">
        <v>1060</v>
      </c>
      <c r="D154" s="69" t="s">
        <v>114</v>
      </c>
      <c r="E154" s="40">
        <f>[2]TONG!N44</f>
        <v>294164</v>
      </c>
      <c r="F154" s="40">
        <f>[2]TONG!O44</f>
        <v>289533</v>
      </c>
      <c r="G154" s="40"/>
      <c r="H154" s="21">
        <v>139000</v>
      </c>
    </row>
    <row r="155" spans="1:8">
      <c r="A155" s="10"/>
      <c r="B155" s="10"/>
      <c r="C155" s="11" t="s">
        <v>9</v>
      </c>
      <c r="D155" s="70"/>
      <c r="E155" s="41">
        <f>[2]TONG!N45</f>
        <v>67958</v>
      </c>
      <c r="F155" s="41">
        <f>[2]TONG!O45</f>
        <v>68611</v>
      </c>
      <c r="G155" s="42"/>
      <c r="H155" s="37"/>
    </row>
    <row r="156" spans="1:8">
      <c r="A156" s="10"/>
      <c r="B156" s="10"/>
      <c r="C156" s="11" t="s">
        <v>10</v>
      </c>
      <c r="D156" s="71"/>
      <c r="E156" s="41">
        <f>[2]TONG!N46</f>
        <v>226206</v>
      </c>
      <c r="F156" s="41">
        <f>[2]TONG!O46</f>
        <v>220922</v>
      </c>
      <c r="G156" s="42"/>
      <c r="H156" s="37"/>
    </row>
    <row r="157" spans="1:8" ht="19.5">
      <c r="A157" s="10">
        <v>14</v>
      </c>
      <c r="B157" s="10" t="s">
        <v>115</v>
      </c>
      <c r="C157" s="16" t="s">
        <v>1061</v>
      </c>
      <c r="D157" s="69" t="s">
        <v>116</v>
      </c>
      <c r="E157" s="40">
        <f>[2]TONG!N47</f>
        <v>291586</v>
      </c>
      <c r="F157" s="40">
        <f>[2]TONG!O47</f>
        <v>286956</v>
      </c>
      <c r="G157" s="40"/>
      <c r="H157" s="21">
        <v>139000</v>
      </c>
    </row>
    <row r="158" spans="1:8">
      <c r="A158" s="10"/>
      <c r="B158" s="10"/>
      <c r="C158" s="11" t="s">
        <v>9</v>
      </c>
      <c r="D158" s="70"/>
      <c r="E158" s="41">
        <f>[2]TONG!N48</f>
        <v>67958</v>
      </c>
      <c r="F158" s="41">
        <f>[2]TONG!O48</f>
        <v>68611</v>
      </c>
      <c r="G158" s="42"/>
      <c r="H158" s="37"/>
    </row>
    <row r="159" spans="1:8">
      <c r="A159" s="10"/>
      <c r="B159" s="10"/>
      <c r="C159" s="11" t="s">
        <v>10</v>
      </c>
      <c r="D159" s="71"/>
      <c r="E159" s="41">
        <f>[2]TONG!N49</f>
        <v>223628</v>
      </c>
      <c r="F159" s="41">
        <f>[2]TONG!O49</f>
        <v>218345</v>
      </c>
      <c r="G159" s="42"/>
      <c r="H159" s="37"/>
    </row>
    <row r="160" spans="1:8">
      <c r="A160" s="10">
        <v>15</v>
      </c>
      <c r="B160" s="10" t="s">
        <v>117</v>
      </c>
      <c r="C160" s="16" t="s">
        <v>118</v>
      </c>
      <c r="D160" s="69" t="s">
        <v>119</v>
      </c>
      <c r="E160" s="40">
        <f>[2]TONG!N50</f>
        <v>314244</v>
      </c>
      <c r="F160" s="40">
        <f>[2]TONG!O50</f>
        <v>305060</v>
      </c>
      <c r="G160" s="40"/>
      <c r="H160" s="21">
        <v>171000</v>
      </c>
    </row>
    <row r="161" spans="1:8">
      <c r="A161" s="10"/>
      <c r="B161" s="10"/>
      <c r="C161" s="11" t="s">
        <v>9</v>
      </c>
      <c r="D161" s="70"/>
      <c r="E161" s="41">
        <f>[2]TONG!N51</f>
        <v>67958</v>
      </c>
      <c r="F161" s="41">
        <f>[2]TONG!O51</f>
        <v>68611</v>
      </c>
      <c r="G161" s="42"/>
      <c r="H161" s="37"/>
    </row>
    <row r="162" spans="1:8">
      <c r="A162" s="10"/>
      <c r="B162" s="10"/>
      <c r="C162" s="11" t="s">
        <v>10</v>
      </c>
      <c r="D162" s="71"/>
      <c r="E162" s="41">
        <f>[2]TONG!N52</f>
        <v>246286</v>
      </c>
      <c r="F162" s="41">
        <f>[2]TONG!O52</f>
        <v>236449</v>
      </c>
      <c r="G162" s="42"/>
      <c r="H162" s="37"/>
    </row>
    <row r="163" spans="1:8">
      <c r="A163" s="10">
        <v>16</v>
      </c>
      <c r="B163" s="10" t="s">
        <v>120</v>
      </c>
      <c r="C163" s="16" t="s">
        <v>121</v>
      </c>
      <c r="D163" s="69" t="s">
        <v>122</v>
      </c>
      <c r="E163" s="40">
        <f>[2]TONG!N53</f>
        <v>427135</v>
      </c>
      <c r="F163" s="40">
        <f>[2]TONG!O53</f>
        <v>412160</v>
      </c>
      <c r="G163" s="40"/>
      <c r="H163" s="21">
        <v>246000</v>
      </c>
    </row>
    <row r="164" spans="1:8">
      <c r="A164" s="10"/>
      <c r="B164" s="10"/>
      <c r="C164" s="11" t="s">
        <v>9</v>
      </c>
      <c r="D164" s="70"/>
      <c r="E164" s="41">
        <f>[2]TONG!N54</f>
        <v>67958</v>
      </c>
      <c r="F164" s="41">
        <f>[2]TONG!O54</f>
        <v>68611</v>
      </c>
      <c r="G164" s="42"/>
      <c r="H164" s="37"/>
    </row>
    <row r="165" spans="1:8">
      <c r="A165" s="10"/>
      <c r="B165" s="10"/>
      <c r="C165" s="11" t="s">
        <v>10</v>
      </c>
      <c r="D165" s="71"/>
      <c r="E165" s="41">
        <f>[2]TONG!N55</f>
        <v>359177</v>
      </c>
      <c r="F165" s="41">
        <f>[2]TONG!O55</f>
        <v>343549</v>
      </c>
      <c r="G165" s="42"/>
      <c r="H165" s="37"/>
    </row>
    <row r="166" spans="1:8">
      <c r="A166" s="10">
        <v>17</v>
      </c>
      <c r="B166" s="10" t="s">
        <v>123</v>
      </c>
      <c r="C166" s="16" t="s">
        <v>124</v>
      </c>
      <c r="D166" s="69" t="s">
        <v>125</v>
      </c>
      <c r="E166" s="40">
        <f>[2]TONG!N56</f>
        <v>549803</v>
      </c>
      <c r="F166" s="40">
        <f>[2]TONG!O56</f>
        <v>510225</v>
      </c>
      <c r="G166" s="40"/>
      <c r="H166" s="21">
        <v>188000</v>
      </c>
    </row>
    <row r="167" spans="1:8">
      <c r="A167" s="10"/>
      <c r="B167" s="10"/>
      <c r="C167" s="11" t="s">
        <v>9</v>
      </c>
      <c r="D167" s="70"/>
      <c r="E167" s="41">
        <f>[2]TONG!N57</f>
        <v>52289</v>
      </c>
      <c r="F167" s="41">
        <f>[2]TONG!O57</f>
        <v>52942</v>
      </c>
      <c r="G167" s="42"/>
      <c r="H167" s="37"/>
    </row>
    <row r="168" spans="1:8">
      <c r="A168" s="10"/>
      <c r="B168" s="10"/>
      <c r="C168" s="11" t="s">
        <v>10</v>
      </c>
      <c r="D168" s="71"/>
      <c r="E168" s="41">
        <f>[2]TONG!N58</f>
        <v>497514</v>
      </c>
      <c r="F168" s="41">
        <f>[2]TONG!O58</f>
        <v>457283</v>
      </c>
      <c r="G168" s="42"/>
      <c r="H168" s="37"/>
    </row>
    <row r="169" spans="1:8" ht="18.75" customHeight="1">
      <c r="A169" s="10">
        <v>18</v>
      </c>
      <c r="B169" s="10" t="s">
        <v>126</v>
      </c>
      <c r="C169" s="16" t="s">
        <v>127</v>
      </c>
      <c r="D169" s="69" t="s">
        <v>125</v>
      </c>
      <c r="E169" s="40">
        <f>[2]TONG!N59</f>
        <v>549803</v>
      </c>
      <c r="F169" s="40">
        <f>[2]TONG!O59</f>
        <v>510225</v>
      </c>
      <c r="G169" s="40"/>
      <c r="H169" s="21">
        <v>188000</v>
      </c>
    </row>
    <row r="170" spans="1:8">
      <c r="A170" s="10"/>
      <c r="B170" s="10"/>
      <c r="C170" s="11" t="s">
        <v>9</v>
      </c>
      <c r="D170" s="70"/>
      <c r="E170" s="41">
        <f>[2]TONG!N60</f>
        <v>52289</v>
      </c>
      <c r="F170" s="41">
        <f>[2]TONG!O60</f>
        <v>52942</v>
      </c>
      <c r="G170" s="42"/>
      <c r="H170" s="37"/>
    </row>
    <row r="171" spans="1:8">
      <c r="A171" s="10"/>
      <c r="B171" s="10"/>
      <c r="C171" s="11" t="s">
        <v>10</v>
      </c>
      <c r="D171" s="71"/>
      <c r="E171" s="41">
        <f>[2]TONG!N61</f>
        <v>497514</v>
      </c>
      <c r="F171" s="41">
        <f>[2]TONG!O61</f>
        <v>457283</v>
      </c>
      <c r="G171" s="42"/>
      <c r="H171" s="37"/>
    </row>
    <row r="172" spans="1:8" ht="18.75" customHeight="1">
      <c r="A172" s="10">
        <v>19</v>
      </c>
      <c r="B172" s="10" t="s">
        <v>1062</v>
      </c>
      <c r="C172" s="16" t="s">
        <v>128</v>
      </c>
      <c r="D172" s="69" t="s">
        <v>129</v>
      </c>
      <c r="E172" s="40">
        <f>[2]TONG!N62</f>
        <v>489461</v>
      </c>
      <c r="F172" s="40">
        <f>[2]TONG!O62</f>
        <v>452391</v>
      </c>
      <c r="G172" s="40"/>
      <c r="H172" s="21">
        <v>197000</v>
      </c>
    </row>
    <row r="173" spans="1:8">
      <c r="A173" s="10"/>
      <c r="B173" s="10"/>
      <c r="C173" s="11" t="s">
        <v>9</v>
      </c>
      <c r="D173" s="70"/>
      <c r="E173" s="41">
        <f>[2]TONG!N63</f>
        <v>52289</v>
      </c>
      <c r="F173" s="41">
        <f>[2]TONG!O63</f>
        <v>52942</v>
      </c>
      <c r="G173" s="42"/>
      <c r="H173" s="37"/>
    </row>
    <row r="174" spans="1:8">
      <c r="A174" s="10"/>
      <c r="B174" s="10"/>
      <c r="C174" s="11" t="s">
        <v>10</v>
      </c>
      <c r="D174" s="71"/>
      <c r="E174" s="41">
        <f>[2]TONG!N64</f>
        <v>437172</v>
      </c>
      <c r="F174" s="41">
        <f>[2]TONG!O64</f>
        <v>399449</v>
      </c>
      <c r="G174" s="42"/>
      <c r="H174" s="37"/>
    </row>
    <row r="175" spans="1:8" ht="17.25">
      <c r="A175" s="10">
        <v>20</v>
      </c>
      <c r="B175" s="10" t="s">
        <v>1063</v>
      </c>
      <c r="C175" s="16" t="s">
        <v>130</v>
      </c>
      <c r="D175" s="69" t="s">
        <v>131</v>
      </c>
      <c r="E175" s="40">
        <f>[2]TONG!N65</f>
        <v>481211</v>
      </c>
      <c r="F175" s="40">
        <f>[2]TONG!O65</f>
        <v>444141</v>
      </c>
      <c r="G175" s="40"/>
      <c r="H175" s="21">
        <v>196000</v>
      </c>
    </row>
    <row r="176" spans="1:8">
      <c r="A176" s="10"/>
      <c r="B176" s="10"/>
      <c r="C176" s="11" t="s">
        <v>9</v>
      </c>
      <c r="D176" s="70"/>
      <c r="E176" s="41">
        <f>[2]TONG!N66</f>
        <v>52289</v>
      </c>
      <c r="F176" s="41">
        <f>[2]TONG!O66</f>
        <v>52942</v>
      </c>
      <c r="G176" s="42"/>
      <c r="H176" s="37"/>
    </row>
    <row r="177" spans="1:8">
      <c r="A177" s="10"/>
      <c r="B177" s="10"/>
      <c r="C177" s="11" t="s">
        <v>10</v>
      </c>
      <c r="D177" s="71"/>
      <c r="E177" s="41">
        <f>[2]TONG!N67</f>
        <v>428922</v>
      </c>
      <c r="F177" s="41">
        <f>[2]TONG!O67</f>
        <v>391199</v>
      </c>
      <c r="G177" s="42"/>
      <c r="H177" s="37"/>
    </row>
    <row r="178" spans="1:8">
      <c r="A178" s="10">
        <v>21</v>
      </c>
      <c r="B178" s="10" t="s">
        <v>132</v>
      </c>
      <c r="C178" s="16" t="s">
        <v>133</v>
      </c>
      <c r="D178" s="69" t="s">
        <v>134</v>
      </c>
      <c r="E178" s="40">
        <f>[2]TONG!N68</f>
        <v>367703</v>
      </c>
      <c r="F178" s="40">
        <f>[2]TONG!O68</f>
        <v>340217</v>
      </c>
      <c r="G178" s="40"/>
      <c r="H178" s="21">
        <v>168000</v>
      </c>
    </row>
    <row r="179" spans="1:8">
      <c r="A179" s="10"/>
      <c r="B179" s="10"/>
      <c r="C179" s="11" t="s">
        <v>9</v>
      </c>
      <c r="D179" s="70"/>
      <c r="E179" s="41">
        <f>[2]TONG!N69</f>
        <v>52289</v>
      </c>
      <c r="F179" s="41">
        <f>[2]TONG!O69</f>
        <v>52942</v>
      </c>
      <c r="G179" s="42"/>
      <c r="H179" s="37"/>
    </row>
    <row r="180" spans="1:8">
      <c r="A180" s="10"/>
      <c r="B180" s="10"/>
      <c r="C180" s="11" t="s">
        <v>10</v>
      </c>
      <c r="D180" s="71"/>
      <c r="E180" s="41">
        <f>[2]TONG!N70</f>
        <v>315414</v>
      </c>
      <c r="F180" s="41">
        <f>[2]TONG!O70</f>
        <v>287275</v>
      </c>
      <c r="G180" s="42"/>
      <c r="H180" s="37"/>
    </row>
    <row r="181" spans="1:8" ht="18.75" customHeight="1">
      <c r="A181" s="10">
        <v>22</v>
      </c>
      <c r="B181" s="10" t="s">
        <v>135</v>
      </c>
      <c r="C181" s="16" t="s">
        <v>136</v>
      </c>
      <c r="D181" s="69" t="s">
        <v>134</v>
      </c>
      <c r="E181" s="40">
        <f>[2]TONG!N71</f>
        <v>367703</v>
      </c>
      <c r="F181" s="40">
        <f>[2]TONG!O71</f>
        <v>340217</v>
      </c>
      <c r="G181" s="40"/>
      <c r="H181" s="21">
        <v>168000</v>
      </c>
    </row>
    <row r="182" spans="1:8">
      <c r="A182" s="10"/>
      <c r="B182" s="10"/>
      <c r="C182" s="11" t="s">
        <v>9</v>
      </c>
      <c r="D182" s="70"/>
      <c r="E182" s="41">
        <f>[2]TONG!N72</f>
        <v>52289</v>
      </c>
      <c r="F182" s="41">
        <f>[2]TONG!O72</f>
        <v>52942</v>
      </c>
      <c r="G182" s="42"/>
      <c r="H182" s="37"/>
    </row>
    <row r="183" spans="1:8">
      <c r="A183" s="10"/>
      <c r="B183" s="10"/>
      <c r="C183" s="11" t="s">
        <v>10</v>
      </c>
      <c r="D183" s="71"/>
      <c r="E183" s="41">
        <f>[2]TONG!N73</f>
        <v>315414</v>
      </c>
      <c r="F183" s="41">
        <f>[2]TONG!O73</f>
        <v>287275</v>
      </c>
      <c r="G183" s="42"/>
      <c r="H183" s="37"/>
    </row>
    <row r="184" spans="1:8">
      <c r="A184" s="10">
        <v>23</v>
      </c>
      <c r="B184" s="10" t="s">
        <v>137</v>
      </c>
      <c r="C184" s="16" t="s">
        <v>138</v>
      </c>
      <c r="D184" s="69" t="s">
        <v>134</v>
      </c>
      <c r="E184" s="40">
        <f>[2]TONG!N74</f>
        <v>367703</v>
      </c>
      <c r="F184" s="40">
        <f>[2]TONG!O74</f>
        <v>340217</v>
      </c>
      <c r="G184" s="40"/>
      <c r="H184" s="21">
        <v>168000</v>
      </c>
    </row>
    <row r="185" spans="1:8">
      <c r="A185" s="10"/>
      <c r="B185" s="10"/>
      <c r="C185" s="11" t="s">
        <v>9</v>
      </c>
      <c r="D185" s="70"/>
      <c r="E185" s="41">
        <f>[2]TONG!N75</f>
        <v>52289</v>
      </c>
      <c r="F185" s="41">
        <f>[2]TONG!O75</f>
        <v>52942</v>
      </c>
      <c r="G185" s="42"/>
      <c r="H185" s="37"/>
    </row>
    <row r="186" spans="1:8">
      <c r="A186" s="10"/>
      <c r="B186" s="10"/>
      <c r="C186" s="11" t="s">
        <v>10</v>
      </c>
      <c r="D186" s="71"/>
      <c r="E186" s="41">
        <f>[2]TONG!N76</f>
        <v>315414</v>
      </c>
      <c r="F186" s="41">
        <f>[2]TONG!O76</f>
        <v>287275</v>
      </c>
      <c r="G186" s="42"/>
      <c r="H186" s="37"/>
    </row>
    <row r="187" spans="1:8">
      <c r="A187" s="10">
        <v>24</v>
      </c>
      <c r="B187" s="10" t="s">
        <v>139</v>
      </c>
      <c r="C187" s="16" t="s">
        <v>140</v>
      </c>
      <c r="D187" s="69" t="s">
        <v>134</v>
      </c>
      <c r="E187" s="40">
        <f>[2]TONG!N77</f>
        <v>367703</v>
      </c>
      <c r="F187" s="40">
        <f>[2]TONG!O77</f>
        <v>340217</v>
      </c>
      <c r="G187" s="40"/>
      <c r="H187" s="21">
        <v>168000</v>
      </c>
    </row>
    <row r="188" spans="1:8">
      <c r="A188" s="10"/>
      <c r="B188" s="10"/>
      <c r="C188" s="11" t="s">
        <v>9</v>
      </c>
      <c r="D188" s="70"/>
      <c r="E188" s="41">
        <f>[2]TONG!N78</f>
        <v>52289</v>
      </c>
      <c r="F188" s="41">
        <f>[2]TONG!O78</f>
        <v>52942</v>
      </c>
      <c r="G188" s="42"/>
      <c r="H188" s="37"/>
    </row>
    <row r="189" spans="1:8">
      <c r="A189" s="10"/>
      <c r="B189" s="10"/>
      <c r="C189" s="11" t="s">
        <v>10</v>
      </c>
      <c r="D189" s="71"/>
      <c r="E189" s="41">
        <f>[2]TONG!N79</f>
        <v>315414</v>
      </c>
      <c r="F189" s="41">
        <f>[2]TONG!O79</f>
        <v>287275</v>
      </c>
      <c r="G189" s="42"/>
      <c r="H189" s="37"/>
    </row>
    <row r="190" spans="1:8">
      <c r="A190" s="10">
        <v>25</v>
      </c>
      <c r="B190" s="10" t="s">
        <v>141</v>
      </c>
      <c r="C190" s="16" t="s">
        <v>142</v>
      </c>
      <c r="D190" s="69" t="s">
        <v>134</v>
      </c>
      <c r="E190" s="40">
        <f>[2]TONG!N80</f>
        <v>383372</v>
      </c>
      <c r="F190" s="40">
        <f>[2]TONG!O80</f>
        <v>355886</v>
      </c>
      <c r="G190" s="40"/>
      <c r="H190" s="21">
        <v>168000</v>
      </c>
    </row>
    <row r="191" spans="1:8">
      <c r="A191" s="10"/>
      <c r="B191" s="10"/>
      <c r="C191" s="11" t="s">
        <v>9</v>
      </c>
      <c r="D191" s="70"/>
      <c r="E191" s="41">
        <f>[2]TONG!N81</f>
        <v>67958</v>
      </c>
      <c r="F191" s="41">
        <f>[2]TONG!O81</f>
        <v>68611</v>
      </c>
      <c r="G191" s="42"/>
      <c r="H191" s="37"/>
    </row>
    <row r="192" spans="1:8">
      <c r="A192" s="10"/>
      <c r="B192" s="10"/>
      <c r="C192" s="11" t="s">
        <v>10</v>
      </c>
      <c r="D192" s="71"/>
      <c r="E192" s="41">
        <f>[2]TONG!N82</f>
        <v>315414</v>
      </c>
      <c r="F192" s="41">
        <f>[2]TONG!O82</f>
        <v>287275</v>
      </c>
      <c r="G192" s="42"/>
      <c r="H192" s="37"/>
    </row>
    <row r="193" spans="1:8">
      <c r="A193" s="10">
        <v>26</v>
      </c>
      <c r="B193" s="10" t="s">
        <v>143</v>
      </c>
      <c r="C193" s="16" t="s">
        <v>144</v>
      </c>
      <c r="D193" s="69" t="s">
        <v>134</v>
      </c>
      <c r="E193" s="40">
        <f>[2]TONG!N83</f>
        <v>367703</v>
      </c>
      <c r="F193" s="40">
        <f>[2]TONG!O83</f>
        <v>340217</v>
      </c>
      <c r="G193" s="40"/>
      <c r="H193" s="21"/>
    </row>
    <row r="194" spans="1:8">
      <c r="A194" s="10"/>
      <c r="B194" s="10"/>
      <c r="C194" s="11" t="s">
        <v>9</v>
      </c>
      <c r="D194" s="70"/>
      <c r="E194" s="41">
        <f>[2]TONG!N84</f>
        <v>52289</v>
      </c>
      <c r="F194" s="41">
        <f>[2]TONG!O84</f>
        <v>52942</v>
      </c>
      <c r="G194" s="42"/>
      <c r="H194" s="37"/>
    </row>
    <row r="195" spans="1:8">
      <c r="A195" s="10"/>
      <c r="B195" s="10"/>
      <c r="C195" s="11" t="s">
        <v>10</v>
      </c>
      <c r="D195" s="71"/>
      <c r="E195" s="41">
        <f>[2]TONG!N85</f>
        <v>315414</v>
      </c>
      <c r="F195" s="41">
        <f>[2]TONG!O85</f>
        <v>287275</v>
      </c>
      <c r="G195" s="42"/>
      <c r="H195" s="37"/>
    </row>
    <row r="196" spans="1:8" ht="19.5">
      <c r="A196" s="10">
        <v>27</v>
      </c>
      <c r="B196" s="10" t="s">
        <v>145</v>
      </c>
      <c r="C196" s="16" t="s">
        <v>1064</v>
      </c>
      <c r="D196" s="69" t="s">
        <v>146</v>
      </c>
      <c r="E196" s="40">
        <f>[2]TONG!N86</f>
        <v>293972</v>
      </c>
      <c r="F196" s="40">
        <f>[2]TONG!O86</f>
        <v>300643</v>
      </c>
      <c r="G196" s="40"/>
      <c r="H196" s="21">
        <v>140000</v>
      </c>
    </row>
    <row r="197" spans="1:8">
      <c r="A197" s="10"/>
      <c r="B197" s="10"/>
      <c r="C197" s="11" t="s">
        <v>9</v>
      </c>
      <c r="D197" s="70"/>
      <c r="E197" s="41">
        <f>[2]TONG!N87</f>
        <v>67958</v>
      </c>
      <c r="F197" s="41">
        <f>[2]TONG!O87</f>
        <v>68611</v>
      </c>
      <c r="G197" s="42"/>
      <c r="H197" s="37"/>
    </row>
    <row r="198" spans="1:8">
      <c r="A198" s="10"/>
      <c r="B198" s="10"/>
      <c r="C198" s="11" t="s">
        <v>10</v>
      </c>
      <c r="D198" s="71"/>
      <c r="E198" s="41">
        <f>[2]TONG!N88</f>
        <v>226014</v>
      </c>
      <c r="F198" s="41">
        <f>[2]TONG!O88</f>
        <v>232032</v>
      </c>
      <c r="G198" s="42"/>
      <c r="H198" s="37"/>
    </row>
    <row r="199" spans="1:8" ht="19.5">
      <c r="A199" s="10">
        <v>28</v>
      </c>
      <c r="B199" s="10" t="s">
        <v>147</v>
      </c>
      <c r="C199" s="16" t="s">
        <v>1065</v>
      </c>
      <c r="D199" s="69" t="s">
        <v>148</v>
      </c>
      <c r="E199" s="40">
        <f>[2]TONG!N89</f>
        <v>268447</v>
      </c>
      <c r="F199" s="40">
        <f>[2]TONG!O89</f>
        <v>266594</v>
      </c>
      <c r="G199" s="40"/>
      <c r="H199" s="21">
        <v>154000</v>
      </c>
    </row>
    <row r="200" spans="1:8">
      <c r="A200" s="10"/>
      <c r="B200" s="10"/>
      <c r="C200" s="11" t="s">
        <v>9</v>
      </c>
      <c r="D200" s="70"/>
      <c r="E200" s="41">
        <f>[2]TONG!N90</f>
        <v>67958</v>
      </c>
      <c r="F200" s="41">
        <f>[2]TONG!O90</f>
        <v>68611</v>
      </c>
      <c r="G200" s="42"/>
      <c r="H200" s="37"/>
    </row>
    <row r="201" spans="1:8">
      <c r="A201" s="10"/>
      <c r="B201" s="10"/>
      <c r="C201" s="11" t="s">
        <v>10</v>
      </c>
      <c r="D201" s="71"/>
      <c r="E201" s="41">
        <f>[2]TONG!N91</f>
        <v>200489</v>
      </c>
      <c r="F201" s="41">
        <f>[2]TONG!O91</f>
        <v>197983</v>
      </c>
      <c r="G201" s="42"/>
      <c r="H201" s="37"/>
    </row>
    <row r="202" spans="1:8" ht="21.75" customHeight="1">
      <c r="A202" s="10">
        <v>29</v>
      </c>
      <c r="B202" s="10" t="s">
        <v>149</v>
      </c>
      <c r="C202" s="16" t="s">
        <v>1066</v>
      </c>
      <c r="D202" s="69" t="s">
        <v>150</v>
      </c>
      <c r="E202" s="40">
        <f>[2]TONG!N92</f>
        <v>249268</v>
      </c>
      <c r="F202" s="40">
        <f>[2]TONG!O92</f>
        <v>257123</v>
      </c>
      <c r="G202" s="40"/>
      <c r="H202" s="21">
        <v>155000</v>
      </c>
    </row>
    <row r="203" spans="1:8">
      <c r="A203" s="10"/>
      <c r="B203" s="10"/>
      <c r="C203" s="11" t="s">
        <v>9</v>
      </c>
      <c r="D203" s="70"/>
      <c r="E203" s="41">
        <f>[2]TONG!N93</f>
        <v>67958</v>
      </c>
      <c r="F203" s="41">
        <f>[2]TONG!O93</f>
        <v>68611</v>
      </c>
      <c r="G203" s="42"/>
      <c r="H203" s="37"/>
    </row>
    <row r="204" spans="1:8">
      <c r="A204" s="10"/>
      <c r="B204" s="10"/>
      <c r="C204" s="11" t="s">
        <v>10</v>
      </c>
      <c r="D204" s="71"/>
      <c r="E204" s="41">
        <f>[2]TONG!N94</f>
        <v>181310</v>
      </c>
      <c r="F204" s="41">
        <f>[2]TONG!O94</f>
        <v>188512</v>
      </c>
      <c r="G204" s="42"/>
      <c r="H204" s="37"/>
    </row>
    <row r="205" spans="1:8" ht="18.75">
      <c r="A205" s="10">
        <v>30</v>
      </c>
      <c r="B205" s="10" t="s">
        <v>151</v>
      </c>
      <c r="C205" s="16" t="s">
        <v>1067</v>
      </c>
      <c r="D205" s="69" t="s">
        <v>152</v>
      </c>
      <c r="E205" s="40">
        <f>[2]TONG!N95</f>
        <v>278001</v>
      </c>
      <c r="F205" s="40">
        <f>[2]TONG!O95</f>
        <v>273343</v>
      </c>
      <c r="G205" s="40"/>
      <c r="H205" s="21"/>
    </row>
    <row r="206" spans="1:8">
      <c r="A206" s="10"/>
      <c r="B206" s="10"/>
      <c r="C206" s="11" t="s">
        <v>9</v>
      </c>
      <c r="D206" s="70"/>
      <c r="E206" s="41">
        <f>[2]TONG!N96</f>
        <v>67958</v>
      </c>
      <c r="F206" s="41">
        <f>[2]TONG!O96</f>
        <v>68611</v>
      </c>
      <c r="G206" s="42"/>
      <c r="H206" s="37"/>
    </row>
    <row r="207" spans="1:8">
      <c r="A207" s="10"/>
      <c r="B207" s="10"/>
      <c r="C207" s="11" t="s">
        <v>10</v>
      </c>
      <c r="D207" s="71"/>
      <c r="E207" s="41">
        <f>[2]TONG!N97</f>
        <v>210043</v>
      </c>
      <c r="F207" s="41">
        <f>[2]TONG!O97</f>
        <v>204732</v>
      </c>
      <c r="G207" s="42"/>
      <c r="H207" s="37"/>
    </row>
    <row r="208" spans="1:8">
      <c r="A208" s="10">
        <v>31</v>
      </c>
      <c r="B208" s="10" t="s">
        <v>153</v>
      </c>
      <c r="C208" s="16" t="s">
        <v>154</v>
      </c>
      <c r="D208" s="69" t="s">
        <v>155</v>
      </c>
      <c r="E208" s="40">
        <f>[2]TONG!N98</f>
        <v>270160</v>
      </c>
      <c r="F208" s="40">
        <f>[2]TONG!O98</f>
        <v>270446</v>
      </c>
      <c r="G208" s="40"/>
      <c r="H208" s="21"/>
    </row>
    <row r="209" spans="1:8">
      <c r="A209" s="10"/>
      <c r="B209" s="10"/>
      <c r="C209" s="11" t="s">
        <v>9</v>
      </c>
      <c r="D209" s="70"/>
      <c r="E209" s="41">
        <f>[2]TONG!N99</f>
        <v>67958</v>
      </c>
      <c r="F209" s="41">
        <f>[2]TONG!O99</f>
        <v>68611</v>
      </c>
      <c r="G209" s="42"/>
      <c r="H209" s="37"/>
    </row>
    <row r="210" spans="1:8">
      <c r="A210" s="10"/>
      <c r="B210" s="10"/>
      <c r="C210" s="11" t="s">
        <v>10</v>
      </c>
      <c r="D210" s="71"/>
      <c r="E210" s="41">
        <f>[2]TONG!N100</f>
        <v>202202</v>
      </c>
      <c r="F210" s="41">
        <f>[2]TONG!O100</f>
        <v>201835</v>
      </c>
      <c r="G210" s="42"/>
      <c r="H210" s="37"/>
    </row>
    <row r="211" spans="1:8">
      <c r="A211" s="10">
        <v>32</v>
      </c>
      <c r="B211" s="10" t="s">
        <v>156</v>
      </c>
      <c r="C211" s="16" t="s">
        <v>157</v>
      </c>
      <c r="D211" s="69" t="s">
        <v>158</v>
      </c>
      <c r="E211" s="40">
        <f>[2]TONG!N101</f>
        <v>477988</v>
      </c>
      <c r="F211" s="40">
        <f>[2]TONG!O101</f>
        <v>463768</v>
      </c>
      <c r="G211" s="40"/>
      <c r="H211" s="21">
        <v>394000</v>
      </c>
    </row>
    <row r="212" spans="1:8">
      <c r="A212" s="10"/>
      <c r="B212" s="10"/>
      <c r="C212" s="11" t="s">
        <v>9</v>
      </c>
      <c r="D212" s="70"/>
      <c r="E212" s="41">
        <f>[2]TONG!N102</f>
        <v>68418</v>
      </c>
      <c r="F212" s="41">
        <f>[2]TONG!O102</f>
        <v>68994</v>
      </c>
      <c r="G212" s="42"/>
      <c r="H212" s="37"/>
    </row>
    <row r="213" spans="1:8">
      <c r="A213" s="10"/>
      <c r="B213" s="10"/>
      <c r="C213" s="11" t="s">
        <v>10</v>
      </c>
      <c r="D213" s="71"/>
      <c r="E213" s="41">
        <f>[2]TONG!N103</f>
        <v>409570</v>
      </c>
      <c r="F213" s="41">
        <f>[2]TONG!O103</f>
        <v>394774</v>
      </c>
      <c r="G213" s="42"/>
      <c r="H213" s="37"/>
    </row>
    <row r="214" spans="1:8">
      <c r="A214" s="10">
        <v>33</v>
      </c>
      <c r="B214" s="10" t="s">
        <v>159</v>
      </c>
      <c r="C214" s="18" t="s">
        <v>160</v>
      </c>
      <c r="D214" s="69" t="s">
        <v>161</v>
      </c>
      <c r="E214" s="40">
        <f>[2]TONG!N104</f>
        <v>1032416</v>
      </c>
      <c r="F214" s="40">
        <f>[2]TONG!O104</f>
        <v>1005545</v>
      </c>
      <c r="G214" s="40"/>
      <c r="H214" s="21">
        <v>196000</v>
      </c>
    </row>
    <row r="215" spans="1:8">
      <c r="A215" s="10"/>
      <c r="B215" s="10"/>
      <c r="C215" s="11" t="s">
        <v>9</v>
      </c>
      <c r="D215" s="70"/>
      <c r="E215" s="41">
        <f>[2]TONG!N105</f>
        <v>67224</v>
      </c>
      <c r="F215" s="41">
        <f>[2]TONG!O105</f>
        <v>67800</v>
      </c>
      <c r="G215" s="42"/>
      <c r="H215" s="37"/>
    </row>
    <row r="216" spans="1:8">
      <c r="A216" s="10"/>
      <c r="B216" s="10"/>
      <c r="C216" s="11" t="s">
        <v>10</v>
      </c>
      <c r="D216" s="71"/>
      <c r="E216" s="41">
        <f>[2]TONG!N106</f>
        <v>965192</v>
      </c>
      <c r="F216" s="41">
        <f>[2]TONG!O106</f>
        <v>937745</v>
      </c>
      <c r="G216" s="42"/>
      <c r="H216" s="37"/>
    </row>
    <row r="217" spans="1:8">
      <c r="A217" s="10">
        <v>35</v>
      </c>
      <c r="B217" s="10" t="s">
        <v>162</v>
      </c>
      <c r="C217" s="18" t="s">
        <v>163</v>
      </c>
      <c r="D217" s="69" t="s">
        <v>164</v>
      </c>
      <c r="E217" s="40">
        <f>[2]TONG!N107</f>
        <v>1032416</v>
      </c>
      <c r="F217" s="40">
        <f>[2]TONG!O107</f>
        <v>1005545</v>
      </c>
      <c r="G217" s="40"/>
      <c r="H217" s="21"/>
    </row>
    <row r="218" spans="1:8">
      <c r="A218" s="10"/>
      <c r="B218" s="10"/>
      <c r="C218" s="11" t="s">
        <v>9</v>
      </c>
      <c r="D218" s="70"/>
      <c r="E218" s="41">
        <f>[2]TONG!N108</f>
        <v>67224</v>
      </c>
      <c r="F218" s="41">
        <f>[2]TONG!O108</f>
        <v>67800</v>
      </c>
      <c r="G218" s="42"/>
      <c r="H218" s="37"/>
    </row>
    <row r="219" spans="1:8">
      <c r="A219" s="10"/>
      <c r="B219" s="10"/>
      <c r="C219" s="11" t="s">
        <v>10</v>
      </c>
      <c r="D219" s="71"/>
      <c r="E219" s="41">
        <f>[2]TONG!N109</f>
        <v>965192</v>
      </c>
      <c r="F219" s="41">
        <f>[2]TONG!O109</f>
        <v>937745</v>
      </c>
      <c r="G219" s="42"/>
      <c r="H219" s="37"/>
    </row>
    <row r="220" spans="1:8">
      <c r="A220" s="10">
        <v>37</v>
      </c>
      <c r="B220" s="10" t="s">
        <v>165</v>
      </c>
      <c r="C220" s="18" t="s">
        <v>166</v>
      </c>
      <c r="D220" s="69" t="s">
        <v>167</v>
      </c>
      <c r="E220" s="40">
        <f>[2]TONG!N110</f>
        <v>612485</v>
      </c>
      <c r="F220" s="40">
        <f>[2]TONG!O110</f>
        <v>597496</v>
      </c>
      <c r="G220" s="40"/>
      <c r="H220" s="21"/>
    </row>
    <row r="221" spans="1:8">
      <c r="A221" s="10"/>
      <c r="B221" s="10"/>
      <c r="C221" s="11" t="s">
        <v>9</v>
      </c>
      <c r="D221" s="70"/>
      <c r="E221" s="41">
        <f>[2]TONG!N111</f>
        <v>67414</v>
      </c>
      <c r="F221" s="41">
        <f>[2]TONG!O111</f>
        <v>75612</v>
      </c>
      <c r="G221" s="42"/>
      <c r="H221" s="37"/>
    </row>
    <row r="222" spans="1:8">
      <c r="A222" s="10"/>
      <c r="B222" s="10"/>
      <c r="C222" s="11" t="s">
        <v>10</v>
      </c>
      <c r="D222" s="71"/>
      <c r="E222" s="41">
        <f>[2]TONG!N112</f>
        <v>545071</v>
      </c>
      <c r="F222" s="41">
        <f>[2]TONG!O112</f>
        <v>521884</v>
      </c>
      <c r="G222" s="42"/>
      <c r="H222" s="37"/>
    </row>
    <row r="223" spans="1:8">
      <c r="A223" s="10">
        <v>38</v>
      </c>
      <c r="B223" s="10" t="s">
        <v>168</v>
      </c>
      <c r="C223" s="18" t="s">
        <v>169</v>
      </c>
      <c r="D223" s="69" t="s">
        <v>170</v>
      </c>
      <c r="E223" s="40">
        <f>[2]TONG!N113</f>
        <v>1116990</v>
      </c>
      <c r="F223" s="40">
        <f>[2]TONG!O113</f>
        <v>1037233</v>
      </c>
      <c r="G223" s="40"/>
      <c r="H223" s="21">
        <v>799000</v>
      </c>
    </row>
    <row r="224" spans="1:8">
      <c r="A224" s="10"/>
      <c r="B224" s="10"/>
      <c r="C224" s="11" t="s">
        <v>9</v>
      </c>
      <c r="D224" s="70"/>
      <c r="E224" s="41">
        <f>[2]TONG!N114</f>
        <v>74749</v>
      </c>
      <c r="F224" s="41">
        <f>[2]TONG!O114</f>
        <v>75402</v>
      </c>
      <c r="G224" s="42"/>
      <c r="H224" s="37"/>
    </row>
    <row r="225" spans="1:8">
      <c r="A225" s="10"/>
      <c r="B225" s="10"/>
      <c r="C225" s="11" t="s">
        <v>10</v>
      </c>
      <c r="D225" s="71"/>
      <c r="E225" s="41">
        <f>[2]TONG!N115</f>
        <v>1042241</v>
      </c>
      <c r="F225" s="41">
        <f>[2]TONG!O115</f>
        <v>961831</v>
      </c>
      <c r="G225" s="42"/>
      <c r="H225" s="37"/>
    </row>
    <row r="226" spans="1:8" ht="31.5">
      <c r="A226" s="10">
        <v>39</v>
      </c>
      <c r="B226" s="10" t="s">
        <v>171</v>
      </c>
      <c r="C226" s="18" t="s">
        <v>172</v>
      </c>
      <c r="D226" s="69" t="s">
        <v>170</v>
      </c>
      <c r="E226" s="40">
        <f>[2]TONG!N116</f>
        <v>1116990</v>
      </c>
      <c r="F226" s="40">
        <f>[2]TONG!O116</f>
        <v>1037233</v>
      </c>
      <c r="G226" s="40"/>
      <c r="H226" s="21">
        <v>799000</v>
      </c>
    </row>
    <row r="227" spans="1:8">
      <c r="A227" s="10"/>
      <c r="B227" s="10"/>
      <c r="C227" s="11" t="s">
        <v>9</v>
      </c>
      <c r="D227" s="70"/>
      <c r="E227" s="41">
        <f>[2]TONG!N117</f>
        <v>74749</v>
      </c>
      <c r="F227" s="41">
        <f>[2]TONG!O117</f>
        <v>75402</v>
      </c>
      <c r="G227" s="42"/>
      <c r="H227" s="37"/>
    </row>
    <row r="228" spans="1:8">
      <c r="A228" s="10"/>
      <c r="B228" s="10"/>
      <c r="C228" s="11" t="s">
        <v>10</v>
      </c>
      <c r="D228" s="71"/>
      <c r="E228" s="41">
        <f>[2]TONG!N118</f>
        <v>1042241</v>
      </c>
      <c r="F228" s="41">
        <f>[2]TONG!O118</f>
        <v>961831</v>
      </c>
      <c r="G228" s="42"/>
      <c r="H228" s="37"/>
    </row>
    <row r="229" spans="1:8" ht="16.5" customHeight="1">
      <c r="A229" s="10">
        <v>40</v>
      </c>
      <c r="B229" s="10" t="s">
        <v>173</v>
      </c>
      <c r="C229" s="18" t="s">
        <v>174</v>
      </c>
      <c r="D229" s="69" t="s">
        <v>175</v>
      </c>
      <c r="E229" s="40">
        <f>[2]TONG!N119</f>
        <v>391030</v>
      </c>
      <c r="F229" s="40">
        <f>[2]TONG!O119</f>
        <v>373557</v>
      </c>
      <c r="G229" s="40"/>
      <c r="H229" s="21"/>
    </row>
    <row r="230" spans="1:8" ht="17.25" customHeight="1">
      <c r="A230" s="10"/>
      <c r="B230" s="10"/>
      <c r="C230" s="11" t="s">
        <v>9</v>
      </c>
      <c r="D230" s="70"/>
      <c r="E230" s="41">
        <f>[2]TONG!N120</f>
        <v>67932</v>
      </c>
      <c r="F230" s="41">
        <f>[2]TONG!O120</f>
        <v>76303</v>
      </c>
      <c r="G230" s="42"/>
      <c r="H230" s="37"/>
    </row>
    <row r="231" spans="1:8" ht="18" customHeight="1">
      <c r="A231" s="10"/>
      <c r="B231" s="10"/>
      <c r="C231" s="11" t="s">
        <v>10</v>
      </c>
      <c r="D231" s="71"/>
      <c r="E231" s="41">
        <f>[2]TONG!N121</f>
        <v>323098</v>
      </c>
      <c r="F231" s="41">
        <f>[2]TONG!O121</f>
        <v>297254</v>
      </c>
      <c r="G231" s="42"/>
      <c r="H231" s="37"/>
    </row>
    <row r="232" spans="1:8">
      <c r="A232" s="10">
        <v>41</v>
      </c>
      <c r="B232" s="10" t="s">
        <v>176</v>
      </c>
      <c r="C232" s="18" t="s">
        <v>177</v>
      </c>
      <c r="D232" s="69" t="s">
        <v>178</v>
      </c>
      <c r="E232" s="40">
        <f>[2]TONG!N122</f>
        <v>1704202</v>
      </c>
      <c r="F232" s="40">
        <f>[2]TONG!O122</f>
        <v>1682118</v>
      </c>
      <c r="G232" s="40"/>
      <c r="H232" s="21"/>
    </row>
    <row r="233" spans="1:8" ht="15" customHeight="1">
      <c r="A233" s="10"/>
      <c r="B233" s="10"/>
      <c r="C233" s="11" t="s">
        <v>9</v>
      </c>
      <c r="D233" s="70"/>
      <c r="E233" s="41">
        <f>[2]TONG!N123</f>
        <v>74658</v>
      </c>
      <c r="F233" s="41">
        <f>[2]TONG!O123</f>
        <v>74658</v>
      </c>
      <c r="G233" s="42"/>
      <c r="H233" s="37"/>
    </row>
    <row r="234" spans="1:8" ht="14.25" customHeight="1">
      <c r="A234" s="10"/>
      <c r="B234" s="10"/>
      <c r="C234" s="11" t="s">
        <v>10</v>
      </c>
      <c r="D234" s="71"/>
      <c r="E234" s="41">
        <f>[2]TONG!N124</f>
        <v>1629544</v>
      </c>
      <c r="F234" s="41">
        <f>[2]TONG!O124</f>
        <v>1607460</v>
      </c>
      <c r="G234" s="42"/>
      <c r="H234" s="37"/>
    </row>
    <row r="235" spans="1:8">
      <c r="A235" s="10">
        <v>42</v>
      </c>
      <c r="B235" s="10" t="s">
        <v>179</v>
      </c>
      <c r="C235" s="18" t="s">
        <v>180</v>
      </c>
      <c r="D235" s="69" t="s">
        <v>181</v>
      </c>
      <c r="E235" s="40">
        <f>[2]TONG!N125</f>
        <v>620459</v>
      </c>
      <c r="F235" s="40">
        <f>[2]TONG!O125</f>
        <v>607895</v>
      </c>
      <c r="G235" s="40"/>
      <c r="H235" s="21"/>
    </row>
    <row r="236" spans="1:8">
      <c r="A236" s="10"/>
      <c r="B236" s="10"/>
      <c r="C236" s="11" t="s">
        <v>9</v>
      </c>
      <c r="D236" s="70"/>
      <c r="E236" s="41">
        <f>[2]TONG!N126</f>
        <v>74658</v>
      </c>
      <c r="F236" s="41">
        <f>[2]TONG!O126</f>
        <v>74658</v>
      </c>
      <c r="G236" s="42"/>
      <c r="H236" s="37"/>
    </row>
    <row r="237" spans="1:8">
      <c r="A237" s="10"/>
      <c r="B237" s="10"/>
      <c r="C237" s="11" t="s">
        <v>10</v>
      </c>
      <c r="D237" s="71"/>
      <c r="E237" s="41">
        <f>[2]TONG!N127</f>
        <v>545801</v>
      </c>
      <c r="F237" s="41">
        <f>[2]TONG!O127</f>
        <v>533237</v>
      </c>
      <c r="G237" s="42"/>
      <c r="H237" s="37"/>
    </row>
    <row r="238" spans="1:8">
      <c r="A238" s="10">
        <v>43</v>
      </c>
      <c r="B238" s="10" t="s">
        <v>182</v>
      </c>
      <c r="C238" s="18" t="s">
        <v>183</v>
      </c>
      <c r="D238" s="69" t="s">
        <v>184</v>
      </c>
      <c r="E238" s="40">
        <f>[2]TONG!N128</f>
        <v>5143116</v>
      </c>
      <c r="F238" s="40">
        <f>[2]TONG!O128</f>
        <v>5080906</v>
      </c>
      <c r="G238" s="40"/>
      <c r="H238" s="21"/>
    </row>
    <row r="239" spans="1:8">
      <c r="A239" s="10"/>
      <c r="B239" s="10"/>
      <c r="C239" s="11" t="s">
        <v>9</v>
      </c>
      <c r="D239" s="70"/>
      <c r="E239" s="41"/>
      <c r="F239" s="41"/>
      <c r="G239" s="42"/>
      <c r="H239" s="37"/>
    </row>
    <row r="240" spans="1:8">
      <c r="A240" s="10"/>
      <c r="B240" s="10"/>
      <c r="C240" s="11" t="s">
        <v>10</v>
      </c>
      <c r="D240" s="71"/>
      <c r="E240" s="41">
        <f>[2]TONG!N130</f>
        <v>5143116</v>
      </c>
      <c r="F240" s="41">
        <f>[2]TONG!O130</f>
        <v>5080906</v>
      </c>
      <c r="G240" s="42"/>
      <c r="H240" s="37"/>
    </row>
    <row r="241" spans="1:8" ht="20.25" customHeight="1">
      <c r="A241" s="6" t="s">
        <v>1007</v>
      </c>
      <c r="B241" s="9"/>
      <c r="C241" s="61" t="s">
        <v>242</v>
      </c>
      <c r="D241" s="62"/>
      <c r="E241" s="62"/>
      <c r="F241" s="62"/>
      <c r="G241" s="63"/>
    </row>
    <row r="242" spans="1:8" ht="16.5" customHeight="1">
      <c r="A242" s="10">
        <v>1</v>
      </c>
      <c r="B242" s="10" t="s">
        <v>186</v>
      </c>
      <c r="C242" s="16" t="s">
        <v>1068</v>
      </c>
      <c r="D242" s="69" t="s">
        <v>187</v>
      </c>
      <c r="E242" s="40">
        <f>[3]TONG!N8</f>
        <v>358392</v>
      </c>
      <c r="F242" s="40">
        <f>[3]TONG!O8</f>
        <v>376265</v>
      </c>
      <c r="G242" s="40"/>
      <c r="H242" s="21"/>
    </row>
    <row r="243" spans="1:8">
      <c r="A243" s="10"/>
      <c r="B243" s="17"/>
      <c r="C243" s="11" t="s">
        <v>9</v>
      </c>
      <c r="D243" s="70"/>
      <c r="E243" s="41">
        <f>[3]TONG!N9</f>
        <v>97403</v>
      </c>
      <c r="F243" s="41">
        <f>[3]TONG!O9</f>
        <v>100609</v>
      </c>
      <c r="G243" s="42"/>
      <c r="H243" s="21"/>
    </row>
    <row r="244" spans="1:8">
      <c r="A244" s="10"/>
      <c r="B244" s="17"/>
      <c r="C244" s="11" t="s">
        <v>10</v>
      </c>
      <c r="D244" s="71"/>
      <c r="E244" s="41">
        <f>[3]TONG!N10</f>
        <v>260989</v>
      </c>
      <c r="F244" s="41">
        <f>[3]TONG!O10</f>
        <v>275656</v>
      </c>
      <c r="G244" s="42"/>
      <c r="H244" s="21"/>
    </row>
    <row r="245" spans="1:8" ht="19.5">
      <c r="A245" s="10">
        <v>2</v>
      </c>
      <c r="B245" s="10" t="s">
        <v>188</v>
      </c>
      <c r="C245" s="16" t="s">
        <v>1069</v>
      </c>
      <c r="D245" s="69" t="s">
        <v>189</v>
      </c>
      <c r="E245" s="40">
        <f>[3]TONG!N11</f>
        <v>353963</v>
      </c>
      <c r="F245" s="40">
        <f>[3]TONG!O11</f>
        <v>377355</v>
      </c>
      <c r="G245" s="40"/>
      <c r="H245" s="21"/>
    </row>
    <row r="246" spans="1:8">
      <c r="A246" s="10"/>
      <c r="B246" s="17"/>
      <c r="C246" s="11" t="s">
        <v>9</v>
      </c>
      <c r="D246" s="70"/>
      <c r="E246" s="41">
        <f>[3]TONG!N12</f>
        <v>97403</v>
      </c>
      <c r="F246" s="41">
        <f>[3]TONG!O12</f>
        <v>100609</v>
      </c>
      <c r="G246" s="42"/>
      <c r="H246" s="21"/>
    </row>
    <row r="247" spans="1:8">
      <c r="A247" s="10"/>
      <c r="B247" s="17"/>
      <c r="C247" s="11" t="s">
        <v>10</v>
      </c>
      <c r="D247" s="71"/>
      <c r="E247" s="41">
        <f>[3]TONG!N13</f>
        <v>256560</v>
      </c>
      <c r="F247" s="41">
        <f>[3]TONG!O13</f>
        <v>276746</v>
      </c>
      <c r="G247" s="42"/>
      <c r="H247" s="21"/>
    </row>
    <row r="248" spans="1:8" ht="18" customHeight="1">
      <c r="A248" s="10">
        <v>3</v>
      </c>
      <c r="B248" s="10" t="s">
        <v>190</v>
      </c>
      <c r="C248" s="16" t="s">
        <v>1070</v>
      </c>
      <c r="D248" s="69" t="s">
        <v>191</v>
      </c>
      <c r="E248" s="40">
        <f>[3]TONG!N14</f>
        <v>353265</v>
      </c>
      <c r="F248" s="40">
        <f>[3]TONG!O14</f>
        <v>376657</v>
      </c>
      <c r="G248" s="40"/>
      <c r="H248" s="21"/>
    </row>
    <row r="249" spans="1:8">
      <c r="A249" s="10"/>
      <c r="B249" s="17"/>
      <c r="C249" s="11" t="s">
        <v>9</v>
      </c>
      <c r="D249" s="70"/>
      <c r="E249" s="41">
        <f>[3]TONG!N15</f>
        <v>97403</v>
      </c>
      <c r="F249" s="41">
        <f>[3]TONG!O15</f>
        <v>100609</v>
      </c>
      <c r="G249" s="42"/>
      <c r="H249" s="21"/>
    </row>
    <row r="250" spans="1:8">
      <c r="A250" s="10"/>
      <c r="B250" s="17"/>
      <c r="C250" s="11" t="s">
        <v>10</v>
      </c>
      <c r="D250" s="71"/>
      <c r="E250" s="41">
        <f>[3]TONG!N16</f>
        <v>255862</v>
      </c>
      <c r="F250" s="41">
        <f>[3]TONG!O16</f>
        <v>276048</v>
      </c>
      <c r="G250" s="42"/>
      <c r="H250" s="21"/>
    </row>
    <row r="251" spans="1:8" ht="17.25">
      <c r="A251" s="10">
        <v>4</v>
      </c>
      <c r="B251" s="10" t="s">
        <v>192</v>
      </c>
      <c r="C251" s="16" t="s">
        <v>1071</v>
      </c>
      <c r="D251" s="69" t="s">
        <v>193</v>
      </c>
      <c r="E251" s="40">
        <f>[3]TONG!N17</f>
        <v>377105</v>
      </c>
      <c r="F251" s="40">
        <f>[3]TONG!O17</f>
        <v>399057</v>
      </c>
      <c r="G251" s="40"/>
      <c r="H251" s="21"/>
    </row>
    <row r="252" spans="1:8">
      <c r="A252" s="10"/>
      <c r="B252" s="17"/>
      <c r="C252" s="11" t="s">
        <v>9</v>
      </c>
      <c r="D252" s="70"/>
      <c r="E252" s="41">
        <f>[3]TONG!N18</f>
        <v>97403</v>
      </c>
      <c r="F252" s="41">
        <f>[3]TONG!O18</f>
        <v>100609</v>
      </c>
      <c r="G252" s="42"/>
      <c r="H252" s="21"/>
    </row>
    <row r="253" spans="1:8">
      <c r="A253" s="10"/>
      <c r="B253" s="17"/>
      <c r="C253" s="11" t="s">
        <v>10</v>
      </c>
      <c r="D253" s="71"/>
      <c r="E253" s="41">
        <f>[3]TONG!N19</f>
        <v>279702</v>
      </c>
      <c r="F253" s="41">
        <f>[3]TONG!O19</f>
        <v>298448</v>
      </c>
      <c r="G253" s="42"/>
      <c r="H253" s="21"/>
    </row>
    <row r="254" spans="1:8">
      <c r="A254" s="10">
        <v>5</v>
      </c>
      <c r="B254" s="10" t="s">
        <v>194</v>
      </c>
      <c r="C254" s="16" t="s">
        <v>121</v>
      </c>
      <c r="D254" s="69" t="s">
        <v>195</v>
      </c>
      <c r="E254" s="40">
        <f>[3]TONG!N20</f>
        <v>520174</v>
      </c>
      <c r="F254" s="40">
        <f>[3]TONG!O20</f>
        <v>537470</v>
      </c>
      <c r="G254" s="40"/>
      <c r="H254" s="21"/>
    </row>
    <row r="255" spans="1:8">
      <c r="A255" s="10"/>
      <c r="B255" s="17"/>
      <c r="C255" s="11" t="s">
        <v>9</v>
      </c>
      <c r="D255" s="70"/>
      <c r="E255" s="41">
        <f>[3]TONG!N21</f>
        <v>97403</v>
      </c>
      <c r="F255" s="41">
        <f>[3]TONG!O21</f>
        <v>100609</v>
      </c>
      <c r="G255" s="42"/>
      <c r="H255" s="21"/>
    </row>
    <row r="256" spans="1:8">
      <c r="A256" s="10"/>
      <c r="B256" s="17"/>
      <c r="C256" s="11" t="s">
        <v>10</v>
      </c>
      <c r="D256" s="71"/>
      <c r="E256" s="41">
        <f>[3]TONG!N22</f>
        <v>422771</v>
      </c>
      <c r="F256" s="41">
        <f>[3]TONG!O22</f>
        <v>436861</v>
      </c>
      <c r="G256" s="42"/>
      <c r="H256" s="21"/>
    </row>
    <row r="257" spans="1:8">
      <c r="A257" s="10">
        <v>6</v>
      </c>
      <c r="B257" s="10" t="s">
        <v>196</v>
      </c>
      <c r="C257" s="16" t="s">
        <v>118</v>
      </c>
      <c r="D257" s="69" t="s">
        <v>197</v>
      </c>
      <c r="E257" s="40">
        <f>[3]TONG!N23</f>
        <v>417841</v>
      </c>
      <c r="F257" s="40">
        <f>[3]TONG!O23</f>
        <v>435138</v>
      </c>
      <c r="G257" s="40"/>
      <c r="H257" s="21"/>
    </row>
    <row r="258" spans="1:8">
      <c r="A258" s="10"/>
      <c r="B258" s="17"/>
      <c r="C258" s="11" t="s">
        <v>9</v>
      </c>
      <c r="D258" s="70"/>
      <c r="E258" s="41">
        <f>[3]TONG!N24</f>
        <v>97403</v>
      </c>
      <c r="F258" s="41">
        <f>[3]TONG!O24</f>
        <v>100609</v>
      </c>
      <c r="G258" s="42"/>
      <c r="H258" s="21"/>
    </row>
    <row r="259" spans="1:8">
      <c r="A259" s="10"/>
      <c r="B259" s="17"/>
      <c r="C259" s="11" t="s">
        <v>10</v>
      </c>
      <c r="D259" s="71"/>
      <c r="E259" s="41">
        <f>[3]TONG!N25</f>
        <v>320438</v>
      </c>
      <c r="F259" s="41">
        <f>[3]TONG!O25</f>
        <v>334529</v>
      </c>
      <c r="G259" s="42"/>
      <c r="H259" s="21"/>
    </row>
    <row r="260" spans="1:8">
      <c r="A260" s="10">
        <v>7</v>
      </c>
      <c r="B260" s="10" t="s">
        <v>198</v>
      </c>
      <c r="C260" s="16" t="s">
        <v>199</v>
      </c>
      <c r="D260" s="69" t="s">
        <v>200</v>
      </c>
      <c r="E260" s="40">
        <f>[3]TONG!N26</f>
        <v>2880558</v>
      </c>
      <c r="F260" s="40">
        <f>[3]TONG!O26</f>
        <v>2896751</v>
      </c>
      <c r="G260" s="40"/>
      <c r="H260" s="21"/>
    </row>
    <row r="261" spans="1:8">
      <c r="A261" s="10"/>
      <c r="B261" s="17"/>
      <c r="C261" s="11" t="s">
        <v>9</v>
      </c>
      <c r="D261" s="70"/>
      <c r="E261" s="41">
        <f>[3]TONG!N27</f>
        <v>97403</v>
      </c>
      <c r="F261" s="41">
        <f>[3]TONG!O27</f>
        <v>100609</v>
      </c>
      <c r="G261" s="42"/>
      <c r="H261" s="21"/>
    </row>
    <row r="262" spans="1:8">
      <c r="A262" s="10"/>
      <c r="B262" s="17"/>
      <c r="C262" s="11" t="s">
        <v>10</v>
      </c>
      <c r="D262" s="71"/>
      <c r="E262" s="41">
        <f>[3]TONG!N28</f>
        <v>2783155</v>
      </c>
      <c r="F262" s="41">
        <f>[3]TONG!O28</f>
        <v>2796142</v>
      </c>
      <c r="G262" s="42"/>
      <c r="H262" s="21"/>
    </row>
    <row r="263" spans="1:8" ht="15" customHeight="1">
      <c r="A263" s="10">
        <v>8</v>
      </c>
      <c r="B263" s="10" t="s">
        <v>201</v>
      </c>
      <c r="C263" s="16" t="s">
        <v>1072</v>
      </c>
      <c r="D263" s="69" t="s">
        <v>202</v>
      </c>
      <c r="E263" s="40">
        <f>[3]TONG!N29</f>
        <v>506075</v>
      </c>
      <c r="F263" s="40">
        <f>[3]TONG!O29</f>
        <v>528238</v>
      </c>
      <c r="G263" s="40"/>
      <c r="H263" s="21"/>
    </row>
    <row r="264" spans="1:8">
      <c r="A264" s="10"/>
      <c r="B264" s="17"/>
      <c r="C264" s="11" t="s">
        <v>9</v>
      </c>
      <c r="D264" s="70"/>
      <c r="E264" s="41">
        <f>[3]TONG!N30</f>
        <v>97405</v>
      </c>
      <c r="F264" s="41">
        <f>[3]TONG!O30</f>
        <v>100612</v>
      </c>
      <c r="G264" s="42"/>
      <c r="H264" s="21"/>
    </row>
    <row r="265" spans="1:8">
      <c r="A265" s="10"/>
      <c r="B265" s="17"/>
      <c r="C265" s="11" t="s">
        <v>10</v>
      </c>
      <c r="D265" s="71"/>
      <c r="E265" s="41">
        <f>[3]TONG!N31</f>
        <v>408670</v>
      </c>
      <c r="F265" s="41">
        <f>[3]TONG!O31</f>
        <v>427626</v>
      </c>
      <c r="G265" s="42"/>
      <c r="H265" s="21"/>
    </row>
    <row r="266" spans="1:8" ht="18" customHeight="1">
      <c r="A266" s="10">
        <v>9</v>
      </c>
      <c r="B266" s="10" t="s">
        <v>203</v>
      </c>
      <c r="C266" s="16" t="s">
        <v>1073</v>
      </c>
      <c r="D266" s="69" t="s">
        <v>202</v>
      </c>
      <c r="E266" s="40">
        <f>[3]TONG!N32</f>
        <v>505686</v>
      </c>
      <c r="F266" s="40">
        <f>[3]TONG!O32</f>
        <v>527849</v>
      </c>
      <c r="G266" s="40"/>
      <c r="H266" s="21"/>
    </row>
    <row r="267" spans="1:8">
      <c r="A267" s="10"/>
      <c r="B267" s="17"/>
      <c r="C267" s="11" t="s">
        <v>9</v>
      </c>
      <c r="D267" s="70"/>
      <c r="E267" s="41">
        <f>[3]TONG!N33</f>
        <v>97405</v>
      </c>
      <c r="F267" s="41">
        <f>[3]TONG!O33</f>
        <v>100612</v>
      </c>
      <c r="G267" s="42"/>
      <c r="H267" s="21"/>
    </row>
    <row r="268" spans="1:8">
      <c r="A268" s="10"/>
      <c r="B268" s="17"/>
      <c r="C268" s="11" t="s">
        <v>10</v>
      </c>
      <c r="D268" s="71"/>
      <c r="E268" s="41">
        <f>[3]TONG!N34</f>
        <v>408281</v>
      </c>
      <c r="F268" s="41">
        <f>[3]TONG!O34</f>
        <v>427237</v>
      </c>
      <c r="G268" s="42"/>
      <c r="H268" s="21"/>
    </row>
    <row r="269" spans="1:8" ht="16.5" customHeight="1">
      <c r="A269" s="10">
        <v>10</v>
      </c>
      <c r="B269" s="10" t="s">
        <v>204</v>
      </c>
      <c r="C269" s="16" t="s">
        <v>1074</v>
      </c>
      <c r="D269" s="69" t="s">
        <v>205</v>
      </c>
      <c r="E269" s="40">
        <f>[3]TONG!N35</f>
        <v>405523</v>
      </c>
      <c r="F269" s="40">
        <f>[3]TONG!O35</f>
        <v>431277</v>
      </c>
      <c r="G269" s="40"/>
      <c r="H269" s="21"/>
    </row>
    <row r="270" spans="1:8">
      <c r="A270" s="10"/>
      <c r="B270" s="17"/>
      <c r="C270" s="11" t="s">
        <v>9</v>
      </c>
      <c r="D270" s="70"/>
      <c r="E270" s="41">
        <f>[3]TONG!N36</f>
        <v>97405</v>
      </c>
      <c r="F270" s="41">
        <f>[3]TONG!O36</f>
        <v>100612</v>
      </c>
      <c r="G270" s="42"/>
      <c r="H270" s="21"/>
    </row>
    <row r="271" spans="1:8">
      <c r="A271" s="10"/>
      <c r="B271" s="17"/>
      <c r="C271" s="11" t="s">
        <v>10</v>
      </c>
      <c r="D271" s="71"/>
      <c r="E271" s="41">
        <f>[3]TONG!N37</f>
        <v>308118</v>
      </c>
      <c r="F271" s="41">
        <f>[3]TONG!O37</f>
        <v>330665</v>
      </c>
      <c r="G271" s="42"/>
      <c r="H271" s="21"/>
    </row>
    <row r="272" spans="1:8" ht="18.75">
      <c r="A272" s="10">
        <v>11</v>
      </c>
      <c r="B272" s="10" t="s">
        <v>206</v>
      </c>
      <c r="C272" s="16" t="s">
        <v>1075</v>
      </c>
      <c r="D272" s="69" t="s">
        <v>205</v>
      </c>
      <c r="E272" s="40">
        <f>[3]TONG!N38</f>
        <v>405523</v>
      </c>
      <c r="F272" s="40">
        <f>[3]TONG!O38</f>
        <v>431277</v>
      </c>
      <c r="G272" s="40"/>
      <c r="H272" s="21"/>
    </row>
    <row r="273" spans="1:8">
      <c r="A273" s="10"/>
      <c r="B273" s="17"/>
      <c r="C273" s="11" t="s">
        <v>9</v>
      </c>
      <c r="D273" s="70"/>
      <c r="E273" s="41">
        <f>[3]TONG!N39</f>
        <v>97405</v>
      </c>
      <c r="F273" s="41">
        <f>[3]TONG!O39</f>
        <v>100612</v>
      </c>
      <c r="G273" s="42"/>
      <c r="H273" s="21"/>
    </row>
    <row r="274" spans="1:8">
      <c r="A274" s="10"/>
      <c r="B274" s="17"/>
      <c r="C274" s="11" t="s">
        <v>10</v>
      </c>
      <c r="D274" s="71"/>
      <c r="E274" s="41">
        <f>[3]TONG!N40</f>
        <v>308118</v>
      </c>
      <c r="F274" s="41">
        <f>[3]TONG!O40</f>
        <v>330665</v>
      </c>
      <c r="G274" s="42"/>
      <c r="H274" s="21"/>
    </row>
    <row r="275" spans="1:8" ht="18.75">
      <c r="A275" s="10">
        <v>12</v>
      </c>
      <c r="B275" s="10" t="s">
        <v>207</v>
      </c>
      <c r="C275" s="16" t="s">
        <v>1076</v>
      </c>
      <c r="D275" s="69" t="s">
        <v>208</v>
      </c>
      <c r="E275" s="40">
        <f>[3]TONG!N41</f>
        <v>425780</v>
      </c>
      <c r="F275" s="40">
        <f>[3]TONG!O41</f>
        <v>444093</v>
      </c>
      <c r="G275" s="40"/>
      <c r="H275" s="21"/>
    </row>
    <row r="276" spans="1:8">
      <c r="A276" s="10"/>
      <c r="B276" s="17"/>
      <c r="C276" s="11" t="s">
        <v>9</v>
      </c>
      <c r="D276" s="70"/>
      <c r="E276" s="41">
        <f>[3]TONG!N42</f>
        <v>97405</v>
      </c>
      <c r="F276" s="41">
        <f>[3]TONG!O42</f>
        <v>100612</v>
      </c>
      <c r="G276" s="42"/>
      <c r="H276" s="21"/>
    </row>
    <row r="277" spans="1:8">
      <c r="A277" s="10"/>
      <c r="B277" s="17"/>
      <c r="C277" s="11" t="s">
        <v>10</v>
      </c>
      <c r="D277" s="71"/>
      <c r="E277" s="41">
        <f>[3]TONG!N43</f>
        <v>328375</v>
      </c>
      <c r="F277" s="41">
        <f>[3]TONG!O43</f>
        <v>343481</v>
      </c>
      <c r="G277" s="42"/>
      <c r="H277" s="21"/>
    </row>
    <row r="278" spans="1:8" ht="18.75">
      <c r="A278" s="10">
        <v>13</v>
      </c>
      <c r="B278" s="10" t="s">
        <v>209</v>
      </c>
      <c r="C278" s="16" t="s">
        <v>1077</v>
      </c>
      <c r="D278" s="69" t="s">
        <v>210</v>
      </c>
      <c r="E278" s="40">
        <f>[3]TONG!N44</f>
        <v>341899</v>
      </c>
      <c r="F278" s="40">
        <f>[3]TONG!O44</f>
        <v>359532</v>
      </c>
      <c r="G278" s="40"/>
      <c r="H278" s="21"/>
    </row>
    <row r="279" spans="1:8">
      <c r="A279" s="10"/>
      <c r="B279" s="17"/>
      <c r="C279" s="11" t="s">
        <v>9</v>
      </c>
      <c r="D279" s="70"/>
      <c r="E279" s="41">
        <f>[3]TONG!N45</f>
        <v>97405</v>
      </c>
      <c r="F279" s="41">
        <f>[3]TONG!O45</f>
        <v>100612</v>
      </c>
      <c r="G279" s="42"/>
      <c r="H279" s="21"/>
    </row>
    <row r="280" spans="1:8">
      <c r="A280" s="10"/>
      <c r="B280" s="17"/>
      <c r="C280" s="11" t="s">
        <v>10</v>
      </c>
      <c r="D280" s="71"/>
      <c r="E280" s="41">
        <f>[3]TONG!N46</f>
        <v>244494</v>
      </c>
      <c r="F280" s="41">
        <f>[3]TONG!O46</f>
        <v>258920</v>
      </c>
      <c r="G280" s="42"/>
      <c r="H280" s="21"/>
    </row>
    <row r="281" spans="1:8" ht="18.75">
      <c r="A281" s="10">
        <v>14</v>
      </c>
      <c r="B281" s="10" t="s">
        <v>211</v>
      </c>
      <c r="C281" s="16" t="s">
        <v>1078</v>
      </c>
      <c r="D281" s="69" t="s">
        <v>212</v>
      </c>
      <c r="E281" s="40">
        <f>[3]TONG!N47</f>
        <v>352381</v>
      </c>
      <c r="F281" s="40">
        <f>[3]TONG!O47</f>
        <v>376695</v>
      </c>
      <c r="G281" s="40"/>
      <c r="H281" s="21"/>
    </row>
    <row r="282" spans="1:8">
      <c r="A282" s="10"/>
      <c r="B282" s="17"/>
      <c r="C282" s="11" t="s">
        <v>9</v>
      </c>
      <c r="D282" s="70"/>
      <c r="E282" s="41">
        <f>[3]TONG!N48</f>
        <v>97405</v>
      </c>
      <c r="F282" s="41">
        <f>[3]TONG!O48</f>
        <v>100612</v>
      </c>
      <c r="G282" s="42"/>
      <c r="H282" s="21"/>
    </row>
    <row r="283" spans="1:8">
      <c r="A283" s="10"/>
      <c r="B283" s="17"/>
      <c r="C283" s="11" t="s">
        <v>10</v>
      </c>
      <c r="D283" s="71"/>
      <c r="E283" s="41">
        <f>[3]TONG!N49</f>
        <v>254976</v>
      </c>
      <c r="F283" s="41">
        <f>[3]TONG!O49</f>
        <v>276083</v>
      </c>
      <c r="G283" s="42"/>
      <c r="H283" s="21"/>
    </row>
    <row r="284" spans="1:8" ht="20.25" customHeight="1">
      <c r="A284" s="10">
        <v>15</v>
      </c>
      <c r="B284" s="10" t="s">
        <v>1079</v>
      </c>
      <c r="C284" s="18" t="s">
        <v>23</v>
      </c>
      <c r="D284" s="69" t="s">
        <v>213</v>
      </c>
      <c r="E284" s="40">
        <f>[3]TONG!N50</f>
        <v>552477</v>
      </c>
      <c r="F284" s="40">
        <f>[3]TONG!O50</f>
        <v>573470</v>
      </c>
      <c r="G284" s="40"/>
      <c r="H284" s="21"/>
    </row>
    <row r="285" spans="1:8">
      <c r="A285" s="10"/>
      <c r="B285" s="17"/>
      <c r="C285" s="11" t="s">
        <v>9</v>
      </c>
      <c r="D285" s="70"/>
      <c r="E285" s="41">
        <f>[3]TONG!N51</f>
        <v>97405</v>
      </c>
      <c r="F285" s="41">
        <f>[3]TONG!O51</f>
        <v>100612</v>
      </c>
      <c r="G285" s="42"/>
      <c r="H285" s="21"/>
    </row>
    <row r="286" spans="1:8">
      <c r="A286" s="10"/>
      <c r="B286" s="17"/>
      <c r="C286" s="11" t="s">
        <v>10</v>
      </c>
      <c r="D286" s="71"/>
      <c r="E286" s="41">
        <f>[3]TONG!N52</f>
        <v>455072</v>
      </c>
      <c r="F286" s="41">
        <f>[3]TONG!O52</f>
        <v>472858</v>
      </c>
      <c r="G286" s="42"/>
      <c r="H286" s="21"/>
    </row>
    <row r="287" spans="1:8" ht="20.25" customHeight="1">
      <c r="A287" s="10">
        <v>16</v>
      </c>
      <c r="B287" s="10" t="s">
        <v>1080</v>
      </c>
      <c r="C287" s="18" t="s">
        <v>214</v>
      </c>
      <c r="D287" s="69" t="s">
        <v>213</v>
      </c>
      <c r="E287" s="40">
        <f>[3]TONG!N53</f>
        <v>552477</v>
      </c>
      <c r="F287" s="40">
        <f>[3]TONG!O53</f>
        <v>573470</v>
      </c>
      <c r="G287" s="40"/>
      <c r="H287" s="21"/>
    </row>
    <row r="288" spans="1:8">
      <c r="A288" s="10"/>
      <c r="B288" s="17"/>
      <c r="C288" s="11" t="s">
        <v>9</v>
      </c>
      <c r="D288" s="70"/>
      <c r="E288" s="41">
        <f>[3]TONG!N54</f>
        <v>97405</v>
      </c>
      <c r="F288" s="41">
        <f>[3]TONG!O54</f>
        <v>100612</v>
      </c>
      <c r="G288" s="42"/>
      <c r="H288" s="21"/>
    </row>
    <row r="289" spans="1:8">
      <c r="A289" s="10"/>
      <c r="B289" s="17"/>
      <c r="C289" s="11" t="s">
        <v>10</v>
      </c>
      <c r="D289" s="71"/>
      <c r="E289" s="41">
        <f>[3]TONG!N55</f>
        <v>455072</v>
      </c>
      <c r="F289" s="41">
        <f>[3]TONG!O55</f>
        <v>472858</v>
      </c>
      <c r="G289" s="42"/>
      <c r="H289" s="21"/>
    </row>
    <row r="290" spans="1:8" ht="18.75" customHeight="1">
      <c r="A290" s="10">
        <v>17</v>
      </c>
      <c r="B290" s="10" t="s">
        <v>215</v>
      </c>
      <c r="C290" s="18" t="s">
        <v>128</v>
      </c>
      <c r="D290" s="69" t="s">
        <v>213</v>
      </c>
      <c r="E290" s="40">
        <f>[3]TONG!N56</f>
        <v>496189</v>
      </c>
      <c r="F290" s="40">
        <f>[3]TONG!O56</f>
        <v>548861</v>
      </c>
      <c r="G290" s="40"/>
      <c r="H290" s="21"/>
    </row>
    <row r="291" spans="1:8">
      <c r="A291" s="10"/>
      <c r="B291" s="17"/>
      <c r="C291" s="11" t="s">
        <v>9</v>
      </c>
      <c r="D291" s="70"/>
      <c r="E291" s="41">
        <f>[3]TONG!N57</f>
        <v>97405</v>
      </c>
      <c r="F291" s="41">
        <f>[3]TONG!O57</f>
        <v>100612</v>
      </c>
      <c r="G291" s="42"/>
      <c r="H291" s="21"/>
    </row>
    <row r="292" spans="1:8">
      <c r="A292" s="10"/>
      <c r="B292" s="17"/>
      <c r="C292" s="11" t="s">
        <v>10</v>
      </c>
      <c r="D292" s="71"/>
      <c r="E292" s="41">
        <f>[3]TONG!N58</f>
        <v>398784</v>
      </c>
      <c r="F292" s="41">
        <f>[3]TONG!O58</f>
        <v>448249</v>
      </c>
      <c r="G292" s="42"/>
      <c r="H292" s="21"/>
    </row>
    <row r="293" spans="1:8" ht="18.75" customHeight="1">
      <c r="A293" s="10">
        <v>18</v>
      </c>
      <c r="B293" s="10" t="s">
        <v>216</v>
      </c>
      <c r="C293" s="18" t="s">
        <v>130</v>
      </c>
      <c r="D293" s="69" t="s">
        <v>213</v>
      </c>
      <c r="E293" s="40">
        <f>[3]TONG!N59</f>
        <v>573411</v>
      </c>
      <c r="F293" s="40">
        <f>[3]TONG!O59</f>
        <v>626084</v>
      </c>
      <c r="G293" s="40"/>
      <c r="H293" s="21"/>
    </row>
    <row r="294" spans="1:8">
      <c r="A294" s="10"/>
      <c r="B294" s="17"/>
      <c r="C294" s="11" t="s">
        <v>9</v>
      </c>
      <c r="D294" s="70"/>
      <c r="E294" s="41">
        <f>[3]TONG!N60</f>
        <v>97405</v>
      </c>
      <c r="F294" s="41">
        <f>[3]TONG!O60</f>
        <v>100612</v>
      </c>
      <c r="G294" s="42"/>
      <c r="H294" s="21"/>
    </row>
    <row r="295" spans="1:8">
      <c r="A295" s="10"/>
      <c r="B295" s="17"/>
      <c r="C295" s="11" t="s">
        <v>10</v>
      </c>
      <c r="D295" s="71"/>
      <c r="E295" s="41">
        <f>[3]TONG!N61</f>
        <v>476006</v>
      </c>
      <c r="F295" s="41">
        <f>[3]TONG!O61</f>
        <v>525472</v>
      </c>
      <c r="G295" s="42"/>
      <c r="H295" s="21"/>
    </row>
    <row r="296" spans="1:8" ht="18.75" customHeight="1">
      <c r="A296" s="10">
        <v>19</v>
      </c>
      <c r="B296" s="10" t="s">
        <v>217</v>
      </c>
      <c r="C296" s="18" t="s">
        <v>218</v>
      </c>
      <c r="D296" s="69" t="s">
        <v>213</v>
      </c>
      <c r="E296" s="40">
        <f>[3]TONG!N62</f>
        <v>491766</v>
      </c>
      <c r="F296" s="40">
        <f>[3]TONG!O62</f>
        <v>512758</v>
      </c>
      <c r="G296" s="40"/>
      <c r="H296" s="21"/>
    </row>
    <row r="297" spans="1:8">
      <c r="A297" s="10"/>
      <c r="B297" s="17"/>
      <c r="C297" s="11" t="s">
        <v>9</v>
      </c>
      <c r="D297" s="70"/>
      <c r="E297" s="41">
        <f>[3]TONG!N63</f>
        <v>97405</v>
      </c>
      <c r="F297" s="41">
        <f>[3]TONG!O63</f>
        <v>100612</v>
      </c>
      <c r="G297" s="42"/>
      <c r="H297" s="21"/>
    </row>
    <row r="298" spans="1:8">
      <c r="A298" s="10"/>
      <c r="B298" s="17"/>
      <c r="C298" s="11" t="s">
        <v>10</v>
      </c>
      <c r="D298" s="71"/>
      <c r="E298" s="41">
        <f>[3]TONG!N64</f>
        <v>394361</v>
      </c>
      <c r="F298" s="41">
        <f>[3]TONG!O64</f>
        <v>412146</v>
      </c>
      <c r="G298" s="42"/>
      <c r="H298" s="21"/>
    </row>
    <row r="299" spans="1:8" ht="18.75" customHeight="1">
      <c r="A299" s="10">
        <v>20</v>
      </c>
      <c r="B299" s="10" t="s">
        <v>219</v>
      </c>
      <c r="C299" s="18" t="s">
        <v>220</v>
      </c>
      <c r="D299" s="69" t="s">
        <v>213</v>
      </c>
      <c r="E299" s="40">
        <f>[3]TONG!N65</f>
        <v>491766</v>
      </c>
      <c r="F299" s="40">
        <f>[3]TONG!O65</f>
        <v>512758</v>
      </c>
      <c r="G299" s="40"/>
      <c r="H299" s="21"/>
    </row>
    <row r="300" spans="1:8">
      <c r="A300" s="10"/>
      <c r="B300" s="17"/>
      <c r="C300" s="11" t="s">
        <v>9</v>
      </c>
      <c r="D300" s="70"/>
      <c r="E300" s="41">
        <f>[3]TONG!N66</f>
        <v>97405</v>
      </c>
      <c r="F300" s="41">
        <f>[3]TONG!O66</f>
        <v>100612</v>
      </c>
      <c r="G300" s="42"/>
      <c r="H300" s="21"/>
    </row>
    <row r="301" spans="1:8">
      <c r="A301" s="10"/>
      <c r="B301" s="17"/>
      <c r="C301" s="11" t="s">
        <v>10</v>
      </c>
      <c r="D301" s="71"/>
      <c r="E301" s="41">
        <f>[3]TONG!N67</f>
        <v>394361</v>
      </c>
      <c r="F301" s="41">
        <f>[3]TONG!O67</f>
        <v>412146</v>
      </c>
      <c r="G301" s="42"/>
      <c r="H301" s="21"/>
    </row>
    <row r="302" spans="1:8" ht="18.75" customHeight="1">
      <c r="A302" s="10">
        <v>21</v>
      </c>
      <c r="B302" s="10" t="s">
        <v>221</v>
      </c>
      <c r="C302" s="18" t="s">
        <v>222</v>
      </c>
      <c r="D302" s="69" t="s">
        <v>213</v>
      </c>
      <c r="E302" s="40">
        <f>[3]TONG!N68</f>
        <v>491766</v>
      </c>
      <c r="F302" s="40">
        <f>[3]TONG!O68</f>
        <v>512758</v>
      </c>
      <c r="G302" s="40"/>
      <c r="H302" s="21"/>
    </row>
    <row r="303" spans="1:8">
      <c r="A303" s="10"/>
      <c r="B303" s="17"/>
      <c r="C303" s="11" t="s">
        <v>9</v>
      </c>
      <c r="D303" s="70"/>
      <c r="E303" s="41">
        <f>[3]TONG!N69</f>
        <v>97405</v>
      </c>
      <c r="F303" s="41">
        <f>[3]TONG!O69</f>
        <v>100612</v>
      </c>
      <c r="G303" s="42"/>
      <c r="H303" s="21"/>
    </row>
    <row r="304" spans="1:8">
      <c r="A304" s="10"/>
      <c r="B304" s="17"/>
      <c r="C304" s="11" t="s">
        <v>10</v>
      </c>
      <c r="D304" s="71"/>
      <c r="E304" s="41">
        <f>[3]TONG!N70</f>
        <v>394361</v>
      </c>
      <c r="F304" s="41">
        <f>[3]TONG!O70</f>
        <v>412146</v>
      </c>
      <c r="G304" s="42"/>
      <c r="H304" s="21"/>
    </row>
    <row r="305" spans="1:8" ht="18.75" customHeight="1">
      <c r="A305" s="10">
        <v>22</v>
      </c>
      <c r="B305" s="10" t="s">
        <v>223</v>
      </c>
      <c r="C305" s="18" t="s">
        <v>224</v>
      </c>
      <c r="D305" s="69" t="s">
        <v>213</v>
      </c>
      <c r="E305" s="40">
        <f>[3]TONG!N71</f>
        <v>491766</v>
      </c>
      <c r="F305" s="40">
        <f>[3]TONG!O71</f>
        <v>512758</v>
      </c>
      <c r="G305" s="40"/>
      <c r="H305" s="21"/>
    </row>
    <row r="306" spans="1:8">
      <c r="A306" s="10"/>
      <c r="B306" s="17"/>
      <c r="C306" s="11" t="s">
        <v>9</v>
      </c>
      <c r="D306" s="70"/>
      <c r="E306" s="41">
        <f>[3]TONG!N72</f>
        <v>97405</v>
      </c>
      <c r="F306" s="41">
        <f>[3]TONG!O72</f>
        <v>100612</v>
      </c>
      <c r="G306" s="42"/>
      <c r="H306" s="21"/>
    </row>
    <row r="307" spans="1:8">
      <c r="A307" s="10"/>
      <c r="B307" s="17"/>
      <c r="C307" s="11" t="s">
        <v>10</v>
      </c>
      <c r="D307" s="71"/>
      <c r="E307" s="41">
        <f>[3]TONG!N73</f>
        <v>394361</v>
      </c>
      <c r="F307" s="41">
        <f>[3]TONG!O73</f>
        <v>412146</v>
      </c>
      <c r="G307" s="42"/>
      <c r="H307" s="21"/>
    </row>
    <row r="308" spans="1:8" ht="18.75" customHeight="1">
      <c r="A308" s="10">
        <v>23</v>
      </c>
      <c r="B308" s="10" t="s">
        <v>225</v>
      </c>
      <c r="C308" s="18" t="s">
        <v>226</v>
      </c>
      <c r="D308" s="69" t="s">
        <v>213</v>
      </c>
      <c r="E308" s="40">
        <f>[3]TONG!N74</f>
        <v>491766</v>
      </c>
      <c r="F308" s="40">
        <f>[3]TONG!O74</f>
        <v>512758</v>
      </c>
      <c r="G308" s="40"/>
      <c r="H308" s="21"/>
    </row>
    <row r="309" spans="1:8">
      <c r="A309" s="10"/>
      <c r="B309" s="17"/>
      <c r="C309" s="11" t="s">
        <v>9</v>
      </c>
      <c r="D309" s="70"/>
      <c r="E309" s="41">
        <f>[3]TONG!N75</f>
        <v>97405</v>
      </c>
      <c r="F309" s="41">
        <f>[3]TONG!O75</f>
        <v>100612</v>
      </c>
      <c r="G309" s="42"/>
      <c r="H309" s="21"/>
    </row>
    <row r="310" spans="1:8">
      <c r="A310" s="10"/>
      <c r="B310" s="17"/>
      <c r="C310" s="11" t="s">
        <v>10</v>
      </c>
      <c r="D310" s="71"/>
      <c r="E310" s="41">
        <f>[3]TONG!N76</f>
        <v>394361</v>
      </c>
      <c r="F310" s="41">
        <f>[3]TONG!O76</f>
        <v>412146</v>
      </c>
      <c r="G310" s="42"/>
      <c r="H310" s="21"/>
    </row>
    <row r="311" spans="1:8" ht="18.75" customHeight="1">
      <c r="A311" s="10">
        <v>24</v>
      </c>
      <c r="B311" s="10" t="s">
        <v>227</v>
      </c>
      <c r="C311" s="18" t="s">
        <v>228</v>
      </c>
      <c r="D311" s="69" t="s">
        <v>213</v>
      </c>
      <c r="E311" s="40">
        <f>[3]TONG!N77</f>
        <v>491766</v>
      </c>
      <c r="F311" s="40">
        <f>[3]TONG!O77</f>
        <v>512758</v>
      </c>
      <c r="G311" s="40"/>
      <c r="H311" s="21"/>
    </row>
    <row r="312" spans="1:8">
      <c r="A312" s="10"/>
      <c r="B312" s="17"/>
      <c r="C312" s="11" t="s">
        <v>9</v>
      </c>
      <c r="D312" s="70"/>
      <c r="E312" s="41">
        <f>[3]TONG!N78</f>
        <v>97405</v>
      </c>
      <c r="F312" s="41">
        <f>[3]TONG!O78</f>
        <v>100612</v>
      </c>
      <c r="G312" s="42"/>
      <c r="H312" s="21"/>
    </row>
    <row r="313" spans="1:8">
      <c r="A313" s="10"/>
      <c r="B313" s="17"/>
      <c r="C313" s="11" t="s">
        <v>10</v>
      </c>
      <c r="D313" s="71"/>
      <c r="E313" s="41">
        <f>[3]TONG!N79</f>
        <v>394361</v>
      </c>
      <c r="F313" s="41">
        <f>[3]TONG!O79</f>
        <v>412146</v>
      </c>
      <c r="G313" s="42"/>
      <c r="H313" s="21"/>
    </row>
    <row r="314" spans="1:8">
      <c r="A314" s="10">
        <v>25</v>
      </c>
      <c r="B314" s="10" t="s">
        <v>229</v>
      </c>
      <c r="C314" s="18" t="s">
        <v>230</v>
      </c>
      <c r="D314" s="69" t="s">
        <v>231</v>
      </c>
      <c r="E314" s="40">
        <f>[3]TONG!N80</f>
        <v>2917123</v>
      </c>
      <c r="F314" s="40">
        <f>[3]TONG!O80</f>
        <v>2946840</v>
      </c>
      <c r="G314" s="40"/>
      <c r="H314" s="21"/>
    </row>
    <row r="315" spans="1:8">
      <c r="A315" s="10"/>
      <c r="B315" s="17"/>
      <c r="C315" s="11" t="s">
        <v>9</v>
      </c>
      <c r="D315" s="70"/>
      <c r="E315" s="41">
        <f>[3]TONG!N81</f>
        <v>148303</v>
      </c>
      <c r="F315" s="41">
        <f>[3]TONG!O81</f>
        <v>151510</v>
      </c>
      <c r="G315" s="42"/>
      <c r="H315" s="21"/>
    </row>
    <row r="316" spans="1:8">
      <c r="A316" s="10"/>
      <c r="B316" s="17"/>
      <c r="C316" s="11" t="s">
        <v>10</v>
      </c>
      <c r="D316" s="71"/>
      <c r="E316" s="41">
        <f>[3]TONG!N82</f>
        <v>2768820</v>
      </c>
      <c r="F316" s="41">
        <f>[3]TONG!O82</f>
        <v>2795330</v>
      </c>
      <c r="G316" s="42"/>
      <c r="H316" s="21"/>
    </row>
    <row r="317" spans="1:8" ht="31.5">
      <c r="A317" s="10">
        <v>26</v>
      </c>
      <c r="B317" s="10" t="s">
        <v>232</v>
      </c>
      <c r="C317" s="18" t="s">
        <v>233</v>
      </c>
      <c r="D317" s="69" t="s">
        <v>234</v>
      </c>
      <c r="E317" s="40">
        <f>[3]TONG!N83</f>
        <v>1690396</v>
      </c>
      <c r="F317" s="40">
        <f>[3]TONG!O83</f>
        <v>1720112</v>
      </c>
      <c r="G317" s="40"/>
      <c r="H317" s="21"/>
    </row>
    <row r="318" spans="1:8">
      <c r="A318" s="10"/>
      <c r="B318" s="17"/>
      <c r="C318" s="11" t="s">
        <v>9</v>
      </c>
      <c r="D318" s="70"/>
      <c r="E318" s="41">
        <f>[3]TONG!N84</f>
        <v>148240</v>
      </c>
      <c r="F318" s="41">
        <f>[3]TONG!O84</f>
        <v>151446</v>
      </c>
      <c r="G318" s="42"/>
      <c r="H318" s="21"/>
    </row>
    <row r="319" spans="1:8">
      <c r="A319" s="10"/>
      <c r="B319" s="17"/>
      <c r="C319" s="11" t="s">
        <v>10</v>
      </c>
      <c r="D319" s="71"/>
      <c r="E319" s="41">
        <f>[3]TONG!N85</f>
        <v>1542156</v>
      </c>
      <c r="F319" s="41">
        <f>[3]TONG!O85</f>
        <v>1568666</v>
      </c>
      <c r="G319" s="42"/>
      <c r="H319" s="21"/>
    </row>
    <row r="320" spans="1:8">
      <c r="A320" s="10">
        <v>27</v>
      </c>
      <c r="B320" s="10" t="s">
        <v>235</v>
      </c>
      <c r="C320" s="18" t="s">
        <v>236</v>
      </c>
      <c r="D320" s="69" t="s">
        <v>231</v>
      </c>
      <c r="E320" s="40">
        <f>[3]TONG!N86</f>
        <v>2925802</v>
      </c>
      <c r="F320" s="40">
        <f>[3]TONG!O86</f>
        <v>2954798</v>
      </c>
      <c r="G320" s="40"/>
      <c r="H320" s="21"/>
    </row>
    <row r="321" spans="1:8">
      <c r="A321" s="10"/>
      <c r="B321" s="17"/>
      <c r="C321" s="11" t="s">
        <v>9</v>
      </c>
      <c r="D321" s="70"/>
      <c r="E321" s="41">
        <f>[3]TONG!N87</f>
        <v>148240</v>
      </c>
      <c r="F321" s="41">
        <f>[3]TONG!O87</f>
        <v>151446</v>
      </c>
      <c r="G321" s="42"/>
      <c r="H321" s="21"/>
    </row>
    <row r="322" spans="1:8">
      <c r="A322" s="10"/>
      <c r="B322" s="17"/>
      <c r="C322" s="11" t="s">
        <v>10</v>
      </c>
      <c r="D322" s="71"/>
      <c r="E322" s="40">
        <f>[3]TONG!N88</f>
        <v>2777562</v>
      </c>
      <c r="F322" s="40">
        <f>[3]TONG!O88</f>
        <v>2803352</v>
      </c>
      <c r="G322" s="42"/>
      <c r="H322" s="21"/>
    </row>
    <row r="323" spans="1:8">
      <c r="A323" s="10">
        <v>28</v>
      </c>
      <c r="B323" s="10" t="s">
        <v>237</v>
      </c>
      <c r="C323" s="18" t="s">
        <v>238</v>
      </c>
      <c r="D323" s="69" t="s">
        <v>231</v>
      </c>
      <c r="E323" s="41">
        <f>[3]TONG!N89</f>
        <v>2925802</v>
      </c>
      <c r="F323" s="41">
        <f>[3]TONG!O89</f>
        <v>2954798</v>
      </c>
      <c r="G323" s="40"/>
      <c r="H323" s="21"/>
    </row>
    <row r="324" spans="1:8">
      <c r="A324" s="10"/>
      <c r="B324" s="17"/>
      <c r="C324" s="11" t="s">
        <v>9</v>
      </c>
      <c r="D324" s="70"/>
      <c r="E324" s="41">
        <f>[3]TONG!N90</f>
        <v>148240</v>
      </c>
      <c r="F324" s="41">
        <f>[3]TONG!O90</f>
        <v>151446</v>
      </c>
      <c r="G324" s="42"/>
      <c r="H324" s="21"/>
    </row>
    <row r="325" spans="1:8">
      <c r="A325" s="10"/>
      <c r="B325" s="17"/>
      <c r="C325" s="11" t="s">
        <v>10</v>
      </c>
      <c r="D325" s="71"/>
      <c r="E325" s="41">
        <f>[3]TONG!N91</f>
        <v>2777562</v>
      </c>
      <c r="F325" s="41">
        <f>[3]TONG!O91</f>
        <v>2803352</v>
      </c>
      <c r="G325" s="42"/>
      <c r="H325" s="21"/>
    </row>
    <row r="326" spans="1:8">
      <c r="A326" s="10">
        <v>29</v>
      </c>
      <c r="B326" s="10" t="s">
        <v>239</v>
      </c>
      <c r="C326" s="16" t="s">
        <v>240</v>
      </c>
      <c r="D326" s="69" t="s">
        <v>241</v>
      </c>
      <c r="E326" s="40">
        <f>[3]TONG!N92</f>
        <v>4330620</v>
      </c>
      <c r="F326" s="40">
        <f>[3]TONG!O92</f>
        <v>4345261</v>
      </c>
      <c r="G326" s="40"/>
      <c r="H326" s="21"/>
    </row>
    <row r="327" spans="1:8">
      <c r="A327" s="10"/>
      <c r="B327" s="17"/>
      <c r="C327" s="11" t="s">
        <v>9</v>
      </c>
      <c r="D327" s="70"/>
      <c r="E327" s="41"/>
      <c r="F327" s="41"/>
      <c r="G327" s="42"/>
      <c r="H327" s="21"/>
    </row>
    <row r="328" spans="1:8">
      <c r="A328" s="10"/>
      <c r="B328" s="17"/>
      <c r="C328" s="11" t="s">
        <v>10</v>
      </c>
      <c r="D328" s="71"/>
      <c r="E328" s="41">
        <f>[3]TONG!N94</f>
        <v>4330620</v>
      </c>
      <c r="F328" s="41">
        <f>[3]TONG!O94</f>
        <v>4345261</v>
      </c>
      <c r="G328" s="42"/>
      <c r="H328" s="21"/>
    </row>
    <row r="329" spans="1:8" ht="19.5" customHeight="1">
      <c r="A329" s="6" t="s">
        <v>1008</v>
      </c>
      <c r="B329" s="9"/>
      <c r="C329" s="61" t="s">
        <v>307</v>
      </c>
      <c r="D329" s="62"/>
      <c r="E329" s="62"/>
      <c r="F329" s="62"/>
      <c r="G329" s="63"/>
    </row>
    <row r="330" spans="1:8">
      <c r="A330" s="10">
        <v>1</v>
      </c>
      <c r="B330" s="10" t="s">
        <v>243</v>
      </c>
      <c r="C330" s="18" t="s">
        <v>7</v>
      </c>
      <c r="D330" s="69" t="s">
        <v>82</v>
      </c>
      <c r="E330" s="40">
        <f>[4]Tong!N8</f>
        <v>79967</v>
      </c>
      <c r="F330" s="40">
        <f>[4]Tong!O8</f>
        <v>81020</v>
      </c>
      <c r="G330" s="40"/>
      <c r="H330" s="21">
        <v>57000</v>
      </c>
    </row>
    <row r="331" spans="1:8">
      <c r="A331" s="10"/>
      <c r="B331" s="17"/>
      <c r="C331" s="11" t="s">
        <v>9</v>
      </c>
      <c r="D331" s="70"/>
      <c r="E331" s="41">
        <f>[4]Tong!N9</f>
        <v>79967</v>
      </c>
      <c r="F331" s="41">
        <f>[4]Tong!O9</f>
        <v>81020</v>
      </c>
      <c r="G331" s="42"/>
      <c r="H331" s="37"/>
    </row>
    <row r="332" spans="1:8">
      <c r="A332" s="10"/>
      <c r="B332" s="17"/>
      <c r="C332" s="11" t="s">
        <v>10</v>
      </c>
      <c r="D332" s="71"/>
      <c r="E332" s="41"/>
      <c r="F332" s="41"/>
      <c r="G332" s="42"/>
      <c r="H332" s="37"/>
    </row>
    <row r="333" spans="1:8">
      <c r="A333" s="10">
        <v>2</v>
      </c>
      <c r="B333" s="10" t="s">
        <v>244</v>
      </c>
      <c r="C333" s="18" t="s">
        <v>245</v>
      </c>
      <c r="D333" s="69" t="s">
        <v>85</v>
      </c>
      <c r="E333" s="40">
        <f>[4]Tong!N11</f>
        <v>83466</v>
      </c>
      <c r="F333" s="40">
        <f>[4]Tong!O11</f>
        <v>84520</v>
      </c>
      <c r="G333" s="40"/>
      <c r="H333" s="21">
        <v>57000</v>
      </c>
    </row>
    <row r="334" spans="1:8">
      <c r="A334" s="10"/>
      <c r="B334" s="17"/>
      <c r="C334" s="11" t="s">
        <v>9</v>
      </c>
      <c r="D334" s="70"/>
      <c r="E334" s="41">
        <f>[4]Tong!N12</f>
        <v>83466</v>
      </c>
      <c r="F334" s="41">
        <f>[4]Tong!O12</f>
        <v>84520</v>
      </c>
      <c r="G334" s="42"/>
      <c r="H334" s="37"/>
    </row>
    <row r="335" spans="1:8">
      <c r="A335" s="10"/>
      <c r="B335" s="17"/>
      <c r="C335" s="11" t="s">
        <v>10</v>
      </c>
      <c r="D335" s="71"/>
      <c r="E335" s="41"/>
      <c r="F335" s="41"/>
      <c r="G335" s="42"/>
      <c r="H335" s="37"/>
    </row>
    <row r="336" spans="1:8">
      <c r="A336" s="10">
        <v>3</v>
      </c>
      <c r="B336" s="10" t="s">
        <v>246</v>
      </c>
      <c r="C336" s="18" t="s">
        <v>90</v>
      </c>
      <c r="D336" s="69" t="s">
        <v>91</v>
      </c>
      <c r="E336" s="40">
        <f>[4]Tong!N14</f>
        <v>98300</v>
      </c>
      <c r="F336" s="40">
        <f>[4]Tong!O14</f>
        <v>99354</v>
      </c>
      <c r="G336" s="40"/>
      <c r="H336" s="21">
        <v>99000</v>
      </c>
    </row>
    <row r="337" spans="1:8">
      <c r="A337" s="10"/>
      <c r="B337" s="17"/>
      <c r="C337" s="11" t="s">
        <v>9</v>
      </c>
      <c r="D337" s="70"/>
      <c r="E337" s="41">
        <f>[4]Tong!N15</f>
        <v>98300</v>
      </c>
      <c r="F337" s="41">
        <f>[4]Tong!O15</f>
        <v>99354</v>
      </c>
      <c r="G337" s="42"/>
      <c r="H337" s="37"/>
    </row>
    <row r="338" spans="1:8">
      <c r="A338" s="10"/>
      <c r="B338" s="17"/>
      <c r="C338" s="11" t="s">
        <v>10</v>
      </c>
      <c r="D338" s="71"/>
      <c r="E338" s="41"/>
      <c r="F338" s="41"/>
      <c r="G338" s="42"/>
      <c r="H338" s="37"/>
    </row>
    <row r="339" spans="1:8">
      <c r="A339" s="10">
        <v>4</v>
      </c>
      <c r="B339" s="10" t="s">
        <v>247</v>
      </c>
      <c r="C339" s="18" t="s">
        <v>93</v>
      </c>
      <c r="D339" s="69" t="s">
        <v>248</v>
      </c>
      <c r="E339" s="40">
        <f>[4]Tong!N17</f>
        <v>118640</v>
      </c>
      <c r="F339" s="40">
        <f>[4]Tong!O17</f>
        <v>119694</v>
      </c>
      <c r="G339" s="40"/>
      <c r="H339" s="21">
        <v>87000</v>
      </c>
    </row>
    <row r="340" spans="1:8">
      <c r="A340" s="10"/>
      <c r="B340" s="17"/>
      <c r="C340" s="11" t="s">
        <v>9</v>
      </c>
      <c r="D340" s="70"/>
      <c r="E340" s="41">
        <f>[4]Tong!N18</f>
        <v>118640</v>
      </c>
      <c r="F340" s="41">
        <f>[4]Tong!O18</f>
        <v>119694</v>
      </c>
      <c r="G340" s="42"/>
      <c r="H340" s="37"/>
    </row>
    <row r="341" spans="1:8">
      <c r="A341" s="10"/>
      <c r="B341" s="17"/>
      <c r="C341" s="11" t="s">
        <v>10</v>
      </c>
      <c r="D341" s="71"/>
      <c r="E341" s="41"/>
      <c r="F341" s="41"/>
      <c r="G341" s="42"/>
      <c r="H341" s="37"/>
    </row>
    <row r="342" spans="1:8">
      <c r="A342" s="10">
        <v>5</v>
      </c>
      <c r="B342" s="10" t="s">
        <v>249</v>
      </c>
      <c r="C342" s="18" t="s">
        <v>250</v>
      </c>
      <c r="D342" s="69" t="s">
        <v>100</v>
      </c>
      <c r="E342" s="40">
        <f>[4]Tong!N20</f>
        <v>126679</v>
      </c>
      <c r="F342" s="40">
        <f>[4]Tong!O20</f>
        <v>127733</v>
      </c>
      <c r="G342" s="40"/>
      <c r="H342" s="21">
        <v>87000</v>
      </c>
    </row>
    <row r="343" spans="1:8">
      <c r="A343" s="10"/>
      <c r="B343" s="17"/>
      <c r="C343" s="11" t="s">
        <v>9</v>
      </c>
      <c r="D343" s="70"/>
      <c r="E343" s="41">
        <f>[4]Tong!N21</f>
        <v>126679</v>
      </c>
      <c r="F343" s="41">
        <f>[4]Tong!O21</f>
        <v>127733</v>
      </c>
      <c r="G343" s="42"/>
      <c r="H343" s="37"/>
    </row>
    <row r="344" spans="1:8">
      <c r="A344" s="10"/>
      <c r="B344" s="17"/>
      <c r="C344" s="11" t="s">
        <v>10</v>
      </c>
      <c r="D344" s="71"/>
      <c r="E344" s="41"/>
      <c r="F344" s="41"/>
      <c r="G344" s="42"/>
      <c r="H344" s="37"/>
    </row>
    <row r="345" spans="1:8">
      <c r="A345" s="10">
        <v>6</v>
      </c>
      <c r="B345" s="10" t="s">
        <v>251</v>
      </c>
      <c r="C345" s="16" t="s">
        <v>252</v>
      </c>
      <c r="D345" s="69" t="s">
        <v>88</v>
      </c>
      <c r="E345" s="40">
        <f>[4]Tong!N23</f>
        <v>97706</v>
      </c>
      <c r="F345" s="40">
        <f>[4]Tong!O23</f>
        <v>98760</v>
      </c>
      <c r="G345" s="40"/>
      <c r="H345" s="21"/>
    </row>
    <row r="346" spans="1:8">
      <c r="A346" s="10"/>
      <c r="B346" s="17"/>
      <c r="C346" s="11" t="s">
        <v>9</v>
      </c>
      <c r="D346" s="70"/>
      <c r="E346" s="41">
        <f>[4]Tong!N24</f>
        <v>97706</v>
      </c>
      <c r="F346" s="41">
        <f>[4]Tong!O24</f>
        <v>98760</v>
      </c>
      <c r="G346" s="42"/>
      <c r="H346" s="37"/>
    </row>
    <row r="347" spans="1:8">
      <c r="A347" s="10"/>
      <c r="B347" s="17"/>
      <c r="C347" s="11" t="s">
        <v>10</v>
      </c>
      <c r="D347" s="71"/>
      <c r="E347" s="41"/>
      <c r="F347" s="41"/>
      <c r="G347" s="42"/>
      <c r="H347" s="37"/>
    </row>
    <row r="348" spans="1:8">
      <c r="A348" s="10">
        <v>7</v>
      </c>
      <c r="B348" s="10" t="s">
        <v>253</v>
      </c>
      <c r="C348" s="16" t="s">
        <v>96</v>
      </c>
      <c r="D348" s="69" t="s">
        <v>97</v>
      </c>
      <c r="E348" s="40">
        <f>[4]Tong!N26</f>
        <v>118954</v>
      </c>
      <c r="F348" s="40">
        <f>[4]Tong!O26</f>
        <v>120007</v>
      </c>
      <c r="G348" s="40"/>
      <c r="H348" s="21"/>
    </row>
    <row r="349" spans="1:8">
      <c r="A349" s="10"/>
      <c r="B349" s="17"/>
      <c r="C349" s="11" t="s">
        <v>9</v>
      </c>
      <c r="D349" s="70"/>
      <c r="E349" s="41">
        <f>[4]Tong!N27</f>
        <v>118954</v>
      </c>
      <c r="F349" s="41">
        <f>[4]Tong!O27</f>
        <v>120007</v>
      </c>
      <c r="G349" s="42"/>
      <c r="H349" s="37"/>
    </row>
    <row r="350" spans="1:8" ht="17.25" customHeight="1">
      <c r="A350" s="10"/>
      <c r="B350" s="17"/>
      <c r="C350" s="11" t="s">
        <v>10</v>
      </c>
      <c r="D350" s="71"/>
      <c r="E350" s="41"/>
      <c r="F350" s="41"/>
      <c r="G350" s="42"/>
      <c r="H350" s="37"/>
    </row>
    <row r="351" spans="1:8" ht="79.5" customHeight="1">
      <c r="A351" s="10">
        <v>8</v>
      </c>
      <c r="B351" s="10" t="s">
        <v>254</v>
      </c>
      <c r="C351" s="18" t="s">
        <v>255</v>
      </c>
      <c r="D351" s="81"/>
      <c r="E351" s="40">
        <f>[4]Tong!N29</f>
        <v>409036</v>
      </c>
      <c r="F351" s="40">
        <f>[4]Tong!O29</f>
        <v>410089</v>
      </c>
      <c r="G351" s="40"/>
      <c r="H351" s="21"/>
    </row>
    <row r="352" spans="1:8">
      <c r="A352" s="10"/>
      <c r="B352" s="17"/>
      <c r="C352" s="11" t="s">
        <v>9</v>
      </c>
      <c r="D352" s="82"/>
      <c r="E352" s="41">
        <f>[4]Tong!N30</f>
        <v>409036</v>
      </c>
      <c r="F352" s="41">
        <f>[4]Tong!O30</f>
        <v>410089</v>
      </c>
      <c r="G352" s="42"/>
      <c r="H352" s="37"/>
    </row>
    <row r="353" spans="1:8">
      <c r="A353" s="10"/>
      <c r="B353" s="17"/>
      <c r="C353" s="11" t="s">
        <v>10</v>
      </c>
      <c r="D353" s="83"/>
      <c r="E353" s="41"/>
      <c r="F353" s="41"/>
      <c r="G353" s="42"/>
      <c r="H353" s="37"/>
    </row>
    <row r="354" spans="1:8">
      <c r="A354" s="10">
        <v>9</v>
      </c>
      <c r="B354" s="10" t="s">
        <v>256</v>
      </c>
      <c r="C354" s="18" t="s">
        <v>257</v>
      </c>
      <c r="D354" s="69" t="s">
        <v>105</v>
      </c>
      <c r="E354" s="40">
        <f>[4]Tong!N32</f>
        <v>207076</v>
      </c>
      <c r="F354" s="40">
        <f>[4]Tong!O32</f>
        <v>883670</v>
      </c>
      <c r="G354" s="40"/>
      <c r="H354" s="21">
        <v>114000</v>
      </c>
    </row>
    <row r="355" spans="1:8">
      <c r="A355" s="10"/>
      <c r="B355" s="17"/>
      <c r="C355" s="11" t="s">
        <v>9</v>
      </c>
      <c r="D355" s="70"/>
      <c r="E355" s="41">
        <f>[4]Tong!N33</f>
        <v>62762</v>
      </c>
      <c r="F355" s="41">
        <f>[4]Tong!O33</f>
        <v>63492</v>
      </c>
      <c r="G355" s="42"/>
      <c r="H355" s="37"/>
    </row>
    <row r="356" spans="1:8">
      <c r="A356" s="10"/>
      <c r="B356" s="17"/>
      <c r="C356" s="11" t="s">
        <v>10</v>
      </c>
      <c r="D356" s="71"/>
      <c r="E356" s="41">
        <f>[4]Tong!N34</f>
        <v>144314</v>
      </c>
      <c r="F356" s="41">
        <f>[4]Tong!O34</f>
        <v>820178</v>
      </c>
      <c r="G356" s="42"/>
      <c r="H356" s="37"/>
    </row>
    <row r="357" spans="1:8">
      <c r="A357" s="10">
        <v>10</v>
      </c>
      <c r="B357" s="10" t="s">
        <v>258</v>
      </c>
      <c r="C357" s="18" t="s">
        <v>259</v>
      </c>
      <c r="D357" s="69" t="s">
        <v>260</v>
      </c>
      <c r="E357" s="40">
        <f>[4]Tong!N35</f>
        <v>197089</v>
      </c>
      <c r="F357" s="40">
        <f>[4]Tong!O35</f>
        <v>873683</v>
      </c>
      <c r="G357" s="40"/>
      <c r="H357" s="21"/>
    </row>
    <row r="358" spans="1:8">
      <c r="A358" s="10"/>
      <c r="B358" s="17"/>
      <c r="C358" s="11" t="s">
        <v>9</v>
      </c>
      <c r="D358" s="70"/>
      <c r="E358" s="41">
        <f>[4]Tong!N36</f>
        <v>62762</v>
      </c>
      <c r="F358" s="41">
        <f>[4]Tong!O36</f>
        <v>63492</v>
      </c>
      <c r="G358" s="42"/>
      <c r="H358" s="37"/>
    </row>
    <row r="359" spans="1:8">
      <c r="A359" s="10"/>
      <c r="B359" s="17"/>
      <c r="C359" s="11" t="s">
        <v>10</v>
      </c>
      <c r="D359" s="71"/>
      <c r="E359" s="41">
        <f>[4]Tong!N37</f>
        <v>134327</v>
      </c>
      <c r="F359" s="41">
        <f>[4]Tong!O37</f>
        <v>810191</v>
      </c>
      <c r="G359" s="42"/>
      <c r="H359" s="37"/>
    </row>
    <row r="360" spans="1:8" ht="13.5" customHeight="1">
      <c r="A360" s="10">
        <v>11</v>
      </c>
      <c r="B360" s="10" t="s">
        <v>261</v>
      </c>
      <c r="C360" s="18" t="s">
        <v>1081</v>
      </c>
      <c r="D360" s="69" t="s">
        <v>262</v>
      </c>
      <c r="E360" s="40">
        <f>[4]Tong!N38</f>
        <v>292386</v>
      </c>
      <c r="F360" s="40">
        <f>[4]Tong!O38</f>
        <v>313712</v>
      </c>
      <c r="G360" s="40"/>
      <c r="H360" s="21">
        <v>111000</v>
      </c>
    </row>
    <row r="361" spans="1:8">
      <c r="A361" s="10"/>
      <c r="B361" s="17"/>
      <c r="C361" s="11" t="s">
        <v>9</v>
      </c>
      <c r="D361" s="70"/>
      <c r="E361" s="41">
        <f>[4]Tong!N39</f>
        <v>62762</v>
      </c>
      <c r="F361" s="41">
        <f>[4]Tong!O39</f>
        <v>63492</v>
      </c>
      <c r="G361" s="42"/>
      <c r="H361" s="37"/>
    </row>
    <row r="362" spans="1:8">
      <c r="A362" s="10"/>
      <c r="B362" s="17"/>
      <c r="C362" s="11" t="s">
        <v>10</v>
      </c>
      <c r="D362" s="71"/>
      <c r="E362" s="41">
        <f>[4]Tong!N40</f>
        <v>229624</v>
      </c>
      <c r="F362" s="41">
        <f>[4]Tong!O40</f>
        <v>250220</v>
      </c>
      <c r="G362" s="42"/>
      <c r="H362" s="37"/>
    </row>
    <row r="363" spans="1:8">
      <c r="A363" s="10">
        <v>12</v>
      </c>
      <c r="B363" s="10" t="s">
        <v>263</v>
      </c>
      <c r="C363" s="18" t="s">
        <v>264</v>
      </c>
      <c r="D363" s="69" t="s">
        <v>265</v>
      </c>
      <c r="E363" s="40">
        <f>[4]Tong!N41</f>
        <v>194166</v>
      </c>
      <c r="F363" s="40">
        <f>[4]Tong!O41</f>
        <v>226053</v>
      </c>
      <c r="G363" s="40"/>
      <c r="H363" s="21"/>
    </row>
    <row r="364" spans="1:8">
      <c r="A364" s="10"/>
      <c r="B364" s="17"/>
      <c r="C364" s="11" t="s">
        <v>9</v>
      </c>
      <c r="D364" s="70"/>
      <c r="E364" s="41">
        <f>[4]Tong!N42</f>
        <v>65419</v>
      </c>
      <c r="F364" s="41">
        <f>[4]Tong!O42</f>
        <v>66149</v>
      </c>
      <c r="G364" s="42"/>
      <c r="H364" s="37"/>
    </row>
    <row r="365" spans="1:8">
      <c r="A365" s="10"/>
      <c r="B365" s="17"/>
      <c r="C365" s="11" t="s">
        <v>10</v>
      </c>
      <c r="D365" s="71"/>
      <c r="E365" s="41">
        <f>[4]Tong!N43</f>
        <v>128747</v>
      </c>
      <c r="F365" s="41">
        <f>[4]Tong!O43</f>
        <v>159904</v>
      </c>
      <c r="G365" s="42"/>
      <c r="H365" s="37"/>
    </row>
    <row r="366" spans="1:8" ht="16.5" customHeight="1">
      <c r="A366" s="10">
        <v>13</v>
      </c>
      <c r="B366" s="10" t="s">
        <v>266</v>
      </c>
      <c r="C366" s="18" t="s">
        <v>1082</v>
      </c>
      <c r="D366" s="69" t="s">
        <v>112</v>
      </c>
      <c r="E366" s="40">
        <f>[4]Tong!N44</f>
        <v>201147</v>
      </c>
      <c r="F366" s="40">
        <f>[4]Tong!O44</f>
        <v>232439</v>
      </c>
      <c r="G366" s="40"/>
      <c r="H366" s="21">
        <v>144000</v>
      </c>
    </row>
    <row r="367" spans="1:8">
      <c r="A367" s="10"/>
      <c r="B367" s="17"/>
      <c r="C367" s="11" t="s">
        <v>9</v>
      </c>
      <c r="D367" s="70"/>
      <c r="E367" s="41">
        <f>[4]Tong!N45</f>
        <v>65419</v>
      </c>
      <c r="F367" s="41">
        <f>[4]Tong!O45</f>
        <v>66149</v>
      </c>
      <c r="G367" s="42"/>
      <c r="H367" s="37"/>
    </row>
    <row r="368" spans="1:8">
      <c r="A368" s="10"/>
      <c r="B368" s="17"/>
      <c r="C368" s="11" t="s">
        <v>10</v>
      </c>
      <c r="D368" s="71"/>
      <c r="E368" s="41">
        <f>[4]Tong!N46</f>
        <v>135728</v>
      </c>
      <c r="F368" s="41">
        <f>[4]Tong!O46</f>
        <v>166290</v>
      </c>
      <c r="G368" s="42"/>
      <c r="H368" s="37"/>
    </row>
    <row r="369" spans="1:8" ht="21" customHeight="1">
      <c r="A369" s="10">
        <v>14</v>
      </c>
      <c r="B369" s="10" t="s">
        <v>267</v>
      </c>
      <c r="C369" s="18" t="s">
        <v>1060</v>
      </c>
      <c r="D369" s="69" t="s">
        <v>114</v>
      </c>
      <c r="E369" s="40">
        <f>[4]Tong!N47</f>
        <v>293651</v>
      </c>
      <c r="F369" s="40">
        <f>[4]Tong!O47</f>
        <v>326017</v>
      </c>
      <c r="G369" s="40"/>
      <c r="H369" s="21">
        <v>147000</v>
      </c>
    </row>
    <row r="370" spans="1:8">
      <c r="A370" s="10"/>
      <c r="B370" s="17"/>
      <c r="C370" s="11" t="s">
        <v>9</v>
      </c>
      <c r="D370" s="70"/>
      <c r="E370" s="41">
        <f>[4]Tong!N48</f>
        <v>65419</v>
      </c>
      <c r="F370" s="41">
        <f>[4]Tong!O48</f>
        <v>66149</v>
      </c>
      <c r="G370" s="42"/>
      <c r="H370" s="37"/>
    </row>
    <row r="371" spans="1:8">
      <c r="A371" s="10"/>
      <c r="B371" s="17"/>
      <c r="C371" s="11" t="s">
        <v>10</v>
      </c>
      <c r="D371" s="71"/>
      <c r="E371" s="41">
        <f>[4]Tong!N49</f>
        <v>228232</v>
      </c>
      <c r="F371" s="41">
        <f>[4]Tong!O49</f>
        <v>259868</v>
      </c>
      <c r="G371" s="42"/>
      <c r="H371" s="37"/>
    </row>
    <row r="372" spans="1:8" ht="17.25" customHeight="1">
      <c r="A372" s="10">
        <v>15</v>
      </c>
      <c r="B372" s="10" t="s">
        <v>268</v>
      </c>
      <c r="C372" s="18" t="s">
        <v>1061</v>
      </c>
      <c r="D372" s="69" t="s">
        <v>116</v>
      </c>
      <c r="E372" s="40">
        <f>[4]Tong!N50</f>
        <v>290469</v>
      </c>
      <c r="F372" s="40">
        <f>[4]Tong!O50</f>
        <v>321761</v>
      </c>
      <c r="G372" s="40"/>
      <c r="H372" s="21">
        <v>147000</v>
      </c>
    </row>
    <row r="373" spans="1:8">
      <c r="A373" s="10"/>
      <c r="B373" s="17"/>
      <c r="C373" s="11" t="s">
        <v>9</v>
      </c>
      <c r="D373" s="70"/>
      <c r="E373" s="41">
        <f>[4]Tong!N51</f>
        <v>65419</v>
      </c>
      <c r="F373" s="41">
        <f>[4]Tong!O51</f>
        <v>66149</v>
      </c>
      <c r="G373" s="42"/>
      <c r="H373" s="37"/>
    </row>
    <row r="374" spans="1:8" ht="14.25" customHeight="1">
      <c r="A374" s="10"/>
      <c r="B374" s="17"/>
      <c r="C374" s="11" t="s">
        <v>10</v>
      </c>
      <c r="D374" s="71"/>
      <c r="E374" s="41">
        <f>[4]Tong!N52</f>
        <v>225050</v>
      </c>
      <c r="F374" s="41">
        <f>[4]Tong!O52</f>
        <v>255612</v>
      </c>
      <c r="G374" s="42"/>
      <c r="H374" s="37"/>
    </row>
    <row r="375" spans="1:8" ht="19.5">
      <c r="A375" s="10">
        <v>16</v>
      </c>
      <c r="B375" s="10" t="s">
        <v>269</v>
      </c>
      <c r="C375" s="18" t="s">
        <v>1064</v>
      </c>
      <c r="D375" s="69" t="s">
        <v>146</v>
      </c>
      <c r="E375" s="40">
        <f>[4]Tong!N53</f>
        <v>248534</v>
      </c>
      <c r="F375" s="40">
        <f>[4]Tong!O53</f>
        <v>274047</v>
      </c>
      <c r="G375" s="40"/>
      <c r="H375" s="21">
        <v>139000</v>
      </c>
    </row>
    <row r="376" spans="1:8">
      <c r="A376" s="10"/>
      <c r="B376" s="17"/>
      <c r="C376" s="11" t="s">
        <v>9</v>
      </c>
      <c r="D376" s="70"/>
      <c r="E376" s="41">
        <f>[4]Tong!N54</f>
        <v>65419</v>
      </c>
      <c r="F376" s="41">
        <f>[4]Tong!O54</f>
        <v>66149</v>
      </c>
      <c r="G376" s="42"/>
      <c r="H376" s="37"/>
    </row>
    <row r="377" spans="1:8">
      <c r="A377" s="10"/>
      <c r="B377" s="17"/>
      <c r="C377" s="11" t="s">
        <v>10</v>
      </c>
      <c r="D377" s="71"/>
      <c r="E377" s="41">
        <f>[4]Tong!N55</f>
        <v>183115</v>
      </c>
      <c r="F377" s="41">
        <f>[4]Tong!O55</f>
        <v>207898</v>
      </c>
      <c r="G377" s="42"/>
      <c r="H377" s="37"/>
    </row>
    <row r="378" spans="1:8" ht="18.75">
      <c r="A378" s="10">
        <v>17</v>
      </c>
      <c r="B378" s="10" t="s">
        <v>270</v>
      </c>
      <c r="C378" s="18" t="s">
        <v>1067</v>
      </c>
      <c r="D378" s="69" t="s">
        <v>152</v>
      </c>
      <c r="E378" s="40">
        <f>[4]Tong!N56</f>
        <v>273833</v>
      </c>
      <c r="F378" s="40">
        <f>[4]Tong!O56</f>
        <v>305124</v>
      </c>
      <c r="G378" s="40"/>
      <c r="H378" s="21"/>
    </row>
    <row r="379" spans="1:8">
      <c r="A379" s="10"/>
      <c r="B379" s="17"/>
      <c r="C379" s="11" t="s">
        <v>9</v>
      </c>
      <c r="D379" s="70"/>
      <c r="E379" s="41">
        <f>[4]Tong!N57</f>
        <v>65419</v>
      </c>
      <c r="F379" s="41">
        <f>[4]Tong!O57</f>
        <v>66149</v>
      </c>
      <c r="G379" s="42"/>
      <c r="H379" s="37"/>
    </row>
    <row r="380" spans="1:8">
      <c r="A380" s="10"/>
      <c r="B380" s="17"/>
      <c r="C380" s="11" t="s">
        <v>10</v>
      </c>
      <c r="D380" s="71"/>
      <c r="E380" s="41">
        <f>[4]Tong!N58</f>
        <v>208414</v>
      </c>
      <c r="F380" s="41">
        <f>[4]Tong!O58</f>
        <v>238975</v>
      </c>
      <c r="G380" s="42"/>
      <c r="H380" s="37"/>
    </row>
    <row r="381" spans="1:8" ht="19.5">
      <c r="A381" s="10">
        <v>18</v>
      </c>
      <c r="B381" s="10" t="s">
        <v>271</v>
      </c>
      <c r="C381" s="18" t="s">
        <v>1065</v>
      </c>
      <c r="D381" s="69" t="s">
        <v>119</v>
      </c>
      <c r="E381" s="40">
        <f>[4]Tong!N59</f>
        <v>245870</v>
      </c>
      <c r="F381" s="40">
        <f>[4]Tong!O59</f>
        <v>282077</v>
      </c>
      <c r="G381" s="40"/>
      <c r="H381" s="21">
        <v>153000</v>
      </c>
    </row>
    <row r="382" spans="1:8">
      <c r="A382" s="10"/>
      <c r="B382" s="17"/>
      <c r="C382" s="11" t="s">
        <v>9</v>
      </c>
      <c r="D382" s="70"/>
      <c r="E382" s="41">
        <f>[4]Tong!N60</f>
        <v>65419</v>
      </c>
      <c r="F382" s="41">
        <f>[4]Tong!O60</f>
        <v>66149</v>
      </c>
      <c r="G382" s="42"/>
      <c r="H382" s="37"/>
    </row>
    <row r="383" spans="1:8">
      <c r="A383" s="10"/>
      <c r="B383" s="17"/>
      <c r="C383" s="11" t="s">
        <v>10</v>
      </c>
      <c r="D383" s="71"/>
      <c r="E383" s="41">
        <f>[4]Tong!N61</f>
        <v>180451</v>
      </c>
      <c r="F383" s="41">
        <f>[4]Tong!O61</f>
        <v>215928</v>
      </c>
      <c r="G383" s="42"/>
      <c r="H383" s="37"/>
    </row>
    <row r="384" spans="1:8" ht="20.25" customHeight="1">
      <c r="A384" s="10">
        <v>19</v>
      </c>
      <c r="B384" s="10" t="s">
        <v>272</v>
      </c>
      <c r="C384" s="18" t="s">
        <v>1083</v>
      </c>
      <c r="D384" s="69" t="s">
        <v>273</v>
      </c>
      <c r="E384" s="40">
        <f>[4]Tong!N62</f>
        <v>246830</v>
      </c>
      <c r="F384" s="40">
        <f>[4]Tong!O62</f>
        <v>278122</v>
      </c>
      <c r="G384" s="40"/>
      <c r="H384" s="21">
        <v>215000</v>
      </c>
    </row>
    <row r="385" spans="1:8">
      <c r="A385" s="10"/>
      <c r="B385" s="17"/>
      <c r="C385" s="11" t="s">
        <v>9</v>
      </c>
      <c r="D385" s="70"/>
      <c r="E385" s="41">
        <f>[4]Tong!N63</f>
        <v>65419</v>
      </c>
      <c r="F385" s="41">
        <f>[4]Tong!O63</f>
        <v>66149</v>
      </c>
      <c r="G385" s="42"/>
      <c r="H385" s="37"/>
    </row>
    <row r="386" spans="1:8">
      <c r="A386" s="10"/>
      <c r="B386" s="17"/>
      <c r="C386" s="11" t="s">
        <v>10</v>
      </c>
      <c r="D386" s="71"/>
      <c r="E386" s="41">
        <f>[4]Tong!N64</f>
        <v>181411</v>
      </c>
      <c r="F386" s="41">
        <f>[4]Tong!O64</f>
        <v>211973</v>
      </c>
      <c r="G386" s="42"/>
      <c r="H386" s="37"/>
    </row>
    <row r="387" spans="1:8">
      <c r="A387" s="10">
        <v>20</v>
      </c>
      <c r="B387" s="10" t="s">
        <v>274</v>
      </c>
      <c r="C387" s="18" t="s">
        <v>121</v>
      </c>
      <c r="D387" s="69" t="s">
        <v>122</v>
      </c>
      <c r="E387" s="40">
        <f>[4]Tong!N65</f>
        <v>417996</v>
      </c>
      <c r="F387" s="40">
        <f>[4]Tong!O65</f>
        <v>457083</v>
      </c>
      <c r="G387" s="40"/>
      <c r="H387" s="21">
        <v>247000</v>
      </c>
    </row>
    <row r="388" spans="1:8">
      <c r="A388" s="10"/>
      <c r="B388" s="17"/>
      <c r="C388" s="11" t="s">
        <v>9</v>
      </c>
      <c r="D388" s="70"/>
      <c r="E388" s="41">
        <f>[4]Tong!N66</f>
        <v>65419</v>
      </c>
      <c r="F388" s="41">
        <f>[4]Tong!O66</f>
        <v>66149</v>
      </c>
      <c r="G388" s="42"/>
      <c r="H388" s="37"/>
    </row>
    <row r="389" spans="1:8">
      <c r="A389" s="10"/>
      <c r="B389" s="17"/>
      <c r="C389" s="11" t="s">
        <v>10</v>
      </c>
      <c r="D389" s="71"/>
      <c r="E389" s="41">
        <f>[4]Tong!N67</f>
        <v>352577</v>
      </c>
      <c r="F389" s="41">
        <f>[4]Tong!O67</f>
        <v>390934</v>
      </c>
      <c r="G389" s="42"/>
      <c r="H389" s="37"/>
    </row>
    <row r="390" spans="1:8" ht="18.75">
      <c r="A390" s="10">
        <v>21</v>
      </c>
      <c r="B390" s="10" t="s">
        <v>275</v>
      </c>
      <c r="C390" s="18" t="s">
        <v>1084</v>
      </c>
      <c r="D390" s="69" t="s">
        <v>155</v>
      </c>
      <c r="E390" s="40">
        <f>[4]Tong!N68</f>
        <v>254886</v>
      </c>
      <c r="F390" s="40">
        <f>[4]Tong!O68</f>
        <v>286177</v>
      </c>
      <c r="G390" s="40"/>
      <c r="H390" s="21"/>
    </row>
    <row r="391" spans="1:8">
      <c r="A391" s="10"/>
      <c r="B391" s="17"/>
      <c r="C391" s="11" t="s">
        <v>9</v>
      </c>
      <c r="D391" s="70"/>
      <c r="E391" s="41">
        <f>[4]Tong!N69</f>
        <v>65419</v>
      </c>
      <c r="F391" s="41">
        <f>[4]Tong!O69</f>
        <v>66149</v>
      </c>
      <c r="G391" s="42"/>
      <c r="H391" s="37"/>
    </row>
    <row r="392" spans="1:8">
      <c r="A392" s="10"/>
      <c r="B392" s="17"/>
      <c r="C392" s="11" t="s">
        <v>10</v>
      </c>
      <c r="D392" s="71"/>
      <c r="E392" s="41">
        <f>[4]Tong!N70</f>
        <v>189467</v>
      </c>
      <c r="F392" s="41">
        <f>[4]Tong!O70</f>
        <v>220028</v>
      </c>
      <c r="G392" s="42"/>
      <c r="H392" s="37"/>
    </row>
    <row r="393" spans="1:8">
      <c r="A393" s="10">
        <v>22</v>
      </c>
      <c r="B393" s="10" t="s">
        <v>276</v>
      </c>
      <c r="C393" s="18" t="s">
        <v>118</v>
      </c>
      <c r="D393" s="69" t="s">
        <v>119</v>
      </c>
      <c r="E393" s="40">
        <f>[4]Tong!N71</f>
        <v>319249</v>
      </c>
      <c r="F393" s="40">
        <f>[4]Tong!O71</f>
        <v>358336</v>
      </c>
      <c r="G393" s="40"/>
      <c r="H393" s="21">
        <v>171000</v>
      </c>
    </row>
    <row r="394" spans="1:8">
      <c r="A394" s="10"/>
      <c r="B394" s="17"/>
      <c r="C394" s="11" t="s">
        <v>9</v>
      </c>
      <c r="D394" s="70"/>
      <c r="E394" s="41">
        <f>[4]Tong!N72</f>
        <v>65419</v>
      </c>
      <c r="F394" s="41">
        <f>[4]Tong!O72</f>
        <v>66149</v>
      </c>
      <c r="G394" s="42"/>
      <c r="H394" s="37"/>
    </row>
    <row r="395" spans="1:8">
      <c r="A395" s="10"/>
      <c r="B395" s="17"/>
      <c r="C395" s="11" t="s">
        <v>10</v>
      </c>
      <c r="D395" s="71"/>
      <c r="E395" s="41">
        <f>[4]Tong!N73</f>
        <v>253830</v>
      </c>
      <c r="F395" s="41">
        <f>[4]Tong!O73</f>
        <v>292187</v>
      </c>
      <c r="G395" s="42"/>
      <c r="H395" s="37"/>
    </row>
    <row r="396" spans="1:8" ht="21.75" customHeight="1">
      <c r="A396" s="10">
        <v>23</v>
      </c>
      <c r="B396" s="10" t="s">
        <v>277</v>
      </c>
      <c r="C396" s="18" t="s">
        <v>1066</v>
      </c>
      <c r="D396" s="69" t="s">
        <v>150</v>
      </c>
      <c r="E396" s="40">
        <f>[4]Tong!N74</f>
        <v>262146</v>
      </c>
      <c r="F396" s="40">
        <f>[4]Tong!O74</f>
        <v>287313</v>
      </c>
      <c r="G396" s="40"/>
      <c r="H396" s="21">
        <v>155000</v>
      </c>
    </row>
    <row r="397" spans="1:8">
      <c r="A397" s="10"/>
      <c r="B397" s="17"/>
      <c r="C397" s="11" t="s">
        <v>9</v>
      </c>
      <c r="D397" s="70"/>
      <c r="E397" s="41">
        <f>[4]Tong!N75</f>
        <v>65419</v>
      </c>
      <c r="F397" s="41">
        <f>[4]Tong!O75</f>
        <v>66149</v>
      </c>
      <c r="G397" s="42"/>
      <c r="H397" s="37"/>
    </row>
    <row r="398" spans="1:8">
      <c r="A398" s="10"/>
      <c r="B398" s="17"/>
      <c r="C398" s="11" t="s">
        <v>10</v>
      </c>
      <c r="D398" s="71"/>
      <c r="E398" s="41">
        <f>[4]Tong!N76</f>
        <v>196727</v>
      </c>
      <c r="F398" s="41">
        <f>[4]Tong!O76</f>
        <v>221164</v>
      </c>
      <c r="G398" s="42"/>
      <c r="H398" s="37"/>
    </row>
    <row r="399" spans="1:8">
      <c r="A399" s="10">
        <v>24</v>
      </c>
      <c r="B399" s="10" t="s">
        <v>278</v>
      </c>
      <c r="C399" s="18" t="s">
        <v>124</v>
      </c>
      <c r="D399" s="69" t="s">
        <v>125</v>
      </c>
      <c r="E399" s="40">
        <f>[4]Tong!N77</f>
        <v>547892</v>
      </c>
      <c r="F399" s="40">
        <f>[4]Tong!O77</f>
        <v>587073</v>
      </c>
      <c r="G399" s="40"/>
      <c r="H399" s="21">
        <v>187000</v>
      </c>
    </row>
    <row r="400" spans="1:8">
      <c r="A400" s="10"/>
      <c r="B400" s="17"/>
      <c r="C400" s="11" t="s">
        <v>9</v>
      </c>
      <c r="D400" s="70"/>
      <c r="E400" s="41">
        <f>[4]Tong!N78</f>
        <v>65419</v>
      </c>
      <c r="F400" s="41">
        <f>[4]Tong!O78</f>
        <v>66149</v>
      </c>
      <c r="G400" s="42"/>
      <c r="H400" s="37"/>
    </row>
    <row r="401" spans="1:8">
      <c r="A401" s="10"/>
      <c r="B401" s="17"/>
      <c r="C401" s="11" t="s">
        <v>10</v>
      </c>
      <c r="D401" s="71"/>
      <c r="E401" s="41">
        <f>[4]Tong!N79</f>
        <v>482473</v>
      </c>
      <c r="F401" s="41">
        <f>[4]Tong!O79</f>
        <v>520924</v>
      </c>
      <c r="G401" s="42"/>
      <c r="H401" s="37"/>
    </row>
    <row r="402" spans="1:8">
      <c r="A402" s="10">
        <v>25</v>
      </c>
      <c r="B402" s="10" t="s">
        <v>279</v>
      </c>
      <c r="C402" s="18" t="s">
        <v>127</v>
      </c>
      <c r="D402" s="69" t="s">
        <v>125</v>
      </c>
      <c r="E402" s="40">
        <f>[4]Tong!N80</f>
        <v>547892</v>
      </c>
      <c r="F402" s="40">
        <f>[4]Tong!O80</f>
        <v>587073</v>
      </c>
      <c r="G402" s="40"/>
      <c r="H402" s="21">
        <v>187000</v>
      </c>
    </row>
    <row r="403" spans="1:8">
      <c r="A403" s="10"/>
      <c r="B403" s="17"/>
      <c r="C403" s="11" t="s">
        <v>9</v>
      </c>
      <c r="D403" s="70"/>
      <c r="E403" s="41">
        <f>[4]Tong!N81</f>
        <v>65419</v>
      </c>
      <c r="F403" s="41">
        <f>[4]Tong!O81</f>
        <v>66149</v>
      </c>
      <c r="G403" s="42"/>
      <c r="H403" s="37"/>
    </row>
    <row r="404" spans="1:8">
      <c r="A404" s="10"/>
      <c r="B404" s="17"/>
      <c r="C404" s="11" t="s">
        <v>10</v>
      </c>
      <c r="D404" s="71"/>
      <c r="E404" s="41">
        <f>[4]Tong!N82</f>
        <v>482473</v>
      </c>
      <c r="F404" s="41">
        <f>[4]Tong!O82</f>
        <v>520924</v>
      </c>
      <c r="G404" s="42"/>
      <c r="H404" s="37"/>
    </row>
    <row r="405" spans="1:8">
      <c r="A405" s="10">
        <v>26</v>
      </c>
      <c r="B405" s="10" t="s">
        <v>280</v>
      </c>
      <c r="C405" s="18" t="s">
        <v>128</v>
      </c>
      <c r="D405" s="69" t="s">
        <v>129</v>
      </c>
      <c r="E405" s="40">
        <f>[4]Tong!N83</f>
        <v>563460</v>
      </c>
      <c r="F405" s="40">
        <f>[4]Tong!O83</f>
        <v>666000</v>
      </c>
      <c r="G405" s="40"/>
      <c r="H405" s="21">
        <v>197000</v>
      </c>
    </row>
    <row r="406" spans="1:8">
      <c r="A406" s="10"/>
      <c r="B406" s="17"/>
      <c r="C406" s="11" t="s">
        <v>9</v>
      </c>
      <c r="D406" s="70"/>
      <c r="E406" s="41">
        <f>[4]Tong!N84</f>
        <v>65419</v>
      </c>
      <c r="F406" s="41">
        <f>[4]Tong!O84</f>
        <v>66149</v>
      </c>
      <c r="G406" s="42"/>
      <c r="H406" s="37"/>
    </row>
    <row r="407" spans="1:8">
      <c r="A407" s="10"/>
      <c r="B407" s="17"/>
      <c r="C407" s="11" t="s">
        <v>10</v>
      </c>
      <c r="D407" s="71"/>
      <c r="E407" s="41">
        <f>[4]Tong!N85</f>
        <v>498041</v>
      </c>
      <c r="F407" s="41">
        <f>[4]Tong!O85</f>
        <v>599851</v>
      </c>
      <c r="G407" s="42"/>
      <c r="H407" s="37"/>
    </row>
    <row r="408" spans="1:8">
      <c r="A408" s="10">
        <v>27</v>
      </c>
      <c r="B408" s="10" t="s">
        <v>281</v>
      </c>
      <c r="C408" s="18" t="s">
        <v>282</v>
      </c>
      <c r="D408" s="69" t="s">
        <v>129</v>
      </c>
      <c r="E408" s="40">
        <f>[4]Tong!N86</f>
        <v>563460</v>
      </c>
      <c r="F408" s="40">
        <f>[4]Tong!O86</f>
        <v>666000</v>
      </c>
      <c r="G408" s="40"/>
      <c r="H408" s="21"/>
    </row>
    <row r="409" spans="1:8">
      <c r="A409" s="10"/>
      <c r="B409" s="17"/>
      <c r="C409" s="11" t="s">
        <v>9</v>
      </c>
      <c r="D409" s="70"/>
      <c r="E409" s="41">
        <f>[4]Tong!N87</f>
        <v>65419</v>
      </c>
      <c r="F409" s="41">
        <f>[4]Tong!O87</f>
        <v>66149</v>
      </c>
      <c r="G409" s="42"/>
      <c r="H409" s="37"/>
    </row>
    <row r="410" spans="1:8">
      <c r="A410" s="10"/>
      <c r="B410" s="17"/>
      <c r="C410" s="11" t="s">
        <v>10</v>
      </c>
      <c r="D410" s="71"/>
      <c r="E410" s="41">
        <f>[4]Tong!N88</f>
        <v>498041</v>
      </c>
      <c r="F410" s="41">
        <f>[4]Tong!O88</f>
        <v>599851</v>
      </c>
      <c r="G410" s="42"/>
      <c r="H410" s="37"/>
    </row>
    <row r="411" spans="1:8">
      <c r="A411" s="10">
        <v>28</v>
      </c>
      <c r="B411" s="10" t="s">
        <v>283</v>
      </c>
      <c r="C411" s="18" t="s">
        <v>130</v>
      </c>
      <c r="D411" s="69" t="s">
        <v>131</v>
      </c>
      <c r="E411" s="40">
        <f>[4]Tong!N89</f>
        <v>562673</v>
      </c>
      <c r="F411" s="40">
        <f>[4]Tong!O89</f>
        <v>665213</v>
      </c>
      <c r="G411" s="40"/>
      <c r="H411" s="21">
        <v>197000</v>
      </c>
    </row>
    <row r="412" spans="1:8">
      <c r="A412" s="10"/>
      <c r="B412" s="17"/>
      <c r="C412" s="11" t="s">
        <v>9</v>
      </c>
      <c r="D412" s="70"/>
      <c r="E412" s="41">
        <f>[4]Tong!N90</f>
        <v>65419</v>
      </c>
      <c r="F412" s="41">
        <f>[4]Tong!O90</f>
        <v>66149</v>
      </c>
      <c r="G412" s="42"/>
      <c r="H412" s="37"/>
    </row>
    <row r="413" spans="1:8">
      <c r="A413" s="10"/>
      <c r="B413" s="17"/>
      <c r="C413" s="11" t="s">
        <v>10</v>
      </c>
      <c r="D413" s="71"/>
      <c r="E413" s="41">
        <f>[4]Tong!N91</f>
        <v>497254</v>
      </c>
      <c r="F413" s="41">
        <f>[4]Tong!O91</f>
        <v>599064</v>
      </c>
      <c r="G413" s="42"/>
      <c r="H413" s="37"/>
    </row>
    <row r="414" spans="1:8" ht="18.75" customHeight="1">
      <c r="A414" s="10">
        <v>29</v>
      </c>
      <c r="B414" s="10" t="s">
        <v>284</v>
      </c>
      <c r="C414" s="18" t="s">
        <v>285</v>
      </c>
      <c r="D414" s="69" t="s">
        <v>286</v>
      </c>
      <c r="E414" s="40">
        <f>[4]Tong!N92</f>
        <v>328991</v>
      </c>
      <c r="F414" s="40">
        <f>[4]Tong!O92</f>
        <v>431531</v>
      </c>
      <c r="G414" s="40"/>
      <c r="H414" s="21"/>
    </row>
    <row r="415" spans="1:8" ht="19.5" customHeight="1">
      <c r="A415" s="10"/>
      <c r="B415" s="17"/>
      <c r="C415" s="11" t="s">
        <v>9</v>
      </c>
      <c r="D415" s="70"/>
      <c r="E415" s="41">
        <f>[4]Tong!N93</f>
        <v>65419</v>
      </c>
      <c r="F415" s="41">
        <f>[4]Tong!O93</f>
        <v>66149</v>
      </c>
      <c r="G415" s="42"/>
      <c r="H415" s="37"/>
    </row>
    <row r="416" spans="1:8" ht="19.5" customHeight="1">
      <c r="A416" s="10"/>
      <c r="B416" s="17"/>
      <c r="C416" s="11" t="s">
        <v>10</v>
      </c>
      <c r="D416" s="71"/>
      <c r="E416" s="41">
        <f>[4]Tong!N94</f>
        <v>263572</v>
      </c>
      <c r="F416" s="41">
        <f>[4]Tong!O94</f>
        <v>365382</v>
      </c>
      <c r="G416" s="42"/>
      <c r="H416" s="37"/>
    </row>
    <row r="417" spans="1:8" ht="18" customHeight="1">
      <c r="A417" s="10">
        <v>30</v>
      </c>
      <c r="B417" s="10" t="s">
        <v>287</v>
      </c>
      <c r="C417" s="18" t="s">
        <v>133</v>
      </c>
      <c r="D417" s="69" t="s">
        <v>134</v>
      </c>
      <c r="E417" s="40">
        <f>[4]Tong!N95</f>
        <v>371223</v>
      </c>
      <c r="F417" s="40">
        <f>[4]Tong!O95</f>
        <v>410404</v>
      </c>
      <c r="G417" s="40"/>
      <c r="H417" s="21">
        <v>168000</v>
      </c>
    </row>
    <row r="418" spans="1:8" ht="17.25" customHeight="1">
      <c r="A418" s="10"/>
      <c r="B418" s="17"/>
      <c r="C418" s="11" t="s">
        <v>9</v>
      </c>
      <c r="D418" s="70"/>
      <c r="E418" s="41">
        <f>[4]Tong!N96</f>
        <v>65419</v>
      </c>
      <c r="F418" s="41">
        <f>[4]Tong!O96</f>
        <v>66149</v>
      </c>
      <c r="G418" s="42"/>
      <c r="H418" s="37"/>
    </row>
    <row r="419" spans="1:8" ht="16.5" customHeight="1">
      <c r="A419" s="10"/>
      <c r="B419" s="17"/>
      <c r="C419" s="11" t="s">
        <v>10</v>
      </c>
      <c r="D419" s="71"/>
      <c r="E419" s="41">
        <f>[4]Tong!N97</f>
        <v>305804</v>
      </c>
      <c r="F419" s="41">
        <f>[4]Tong!O97</f>
        <v>344255</v>
      </c>
      <c r="G419" s="42"/>
      <c r="H419" s="37"/>
    </row>
    <row r="420" spans="1:8" ht="17.25" customHeight="1">
      <c r="A420" s="10">
        <v>31</v>
      </c>
      <c r="B420" s="10" t="s">
        <v>288</v>
      </c>
      <c r="C420" s="18" t="s">
        <v>136</v>
      </c>
      <c r="D420" s="69" t="s">
        <v>134</v>
      </c>
      <c r="E420" s="40">
        <f>[4]Tong!N98</f>
        <v>371223</v>
      </c>
      <c r="F420" s="40">
        <f>[4]Tong!O98</f>
        <v>410404</v>
      </c>
      <c r="G420" s="40"/>
      <c r="H420" s="21">
        <v>168000</v>
      </c>
    </row>
    <row r="421" spans="1:8" ht="16.5" customHeight="1">
      <c r="A421" s="10"/>
      <c r="B421" s="17"/>
      <c r="C421" s="11" t="s">
        <v>9</v>
      </c>
      <c r="D421" s="70"/>
      <c r="E421" s="41">
        <f>[4]Tong!N99</f>
        <v>65419</v>
      </c>
      <c r="F421" s="41">
        <f>[4]Tong!O99</f>
        <v>66149</v>
      </c>
      <c r="G421" s="42"/>
      <c r="H421" s="37"/>
    </row>
    <row r="422" spans="1:8" ht="18" customHeight="1">
      <c r="A422" s="10"/>
      <c r="B422" s="17"/>
      <c r="C422" s="11" t="s">
        <v>10</v>
      </c>
      <c r="D422" s="71"/>
      <c r="E422" s="41">
        <f>[4]Tong!N100</f>
        <v>305804</v>
      </c>
      <c r="F422" s="41">
        <f>[4]Tong!O100</f>
        <v>344255</v>
      </c>
      <c r="G422" s="42"/>
      <c r="H422" s="37"/>
    </row>
    <row r="423" spans="1:8">
      <c r="A423" s="10">
        <v>32</v>
      </c>
      <c r="B423" s="10" t="s">
        <v>289</v>
      </c>
      <c r="C423" s="18" t="s">
        <v>138</v>
      </c>
      <c r="D423" s="69" t="s">
        <v>134</v>
      </c>
      <c r="E423" s="40">
        <f>[4]Tong!N101</f>
        <v>371223</v>
      </c>
      <c r="F423" s="40">
        <f>[4]Tong!O101</f>
        <v>410404</v>
      </c>
      <c r="G423" s="40"/>
      <c r="H423" s="21">
        <v>168000</v>
      </c>
    </row>
    <row r="424" spans="1:8">
      <c r="A424" s="10"/>
      <c r="B424" s="17"/>
      <c r="C424" s="11" t="s">
        <v>9</v>
      </c>
      <c r="D424" s="70"/>
      <c r="E424" s="41">
        <f>[4]Tong!N102</f>
        <v>65419</v>
      </c>
      <c r="F424" s="41">
        <f>[4]Tong!O102</f>
        <v>66149</v>
      </c>
      <c r="G424" s="42"/>
      <c r="H424" s="37"/>
    </row>
    <row r="425" spans="1:8">
      <c r="A425" s="10"/>
      <c r="B425" s="17"/>
      <c r="C425" s="11" t="s">
        <v>10</v>
      </c>
      <c r="D425" s="71"/>
      <c r="E425" s="41">
        <f>[4]Tong!N103</f>
        <v>305804</v>
      </c>
      <c r="F425" s="41">
        <f>[4]Tong!O103</f>
        <v>344255</v>
      </c>
      <c r="G425" s="42"/>
      <c r="H425" s="37"/>
    </row>
    <row r="426" spans="1:8">
      <c r="A426" s="10">
        <v>33</v>
      </c>
      <c r="B426" s="10" t="s">
        <v>290</v>
      </c>
      <c r="C426" s="18" t="s">
        <v>140</v>
      </c>
      <c r="D426" s="69" t="s">
        <v>134</v>
      </c>
      <c r="E426" s="40">
        <f>[4]Tong!N104</f>
        <v>371223</v>
      </c>
      <c r="F426" s="40">
        <f>[4]Tong!O104</f>
        <v>410404</v>
      </c>
      <c r="G426" s="40"/>
      <c r="H426" s="21">
        <v>168000</v>
      </c>
    </row>
    <row r="427" spans="1:8">
      <c r="A427" s="10"/>
      <c r="B427" s="17"/>
      <c r="C427" s="11" t="s">
        <v>9</v>
      </c>
      <c r="D427" s="70"/>
      <c r="E427" s="41">
        <f>[4]Tong!N105</f>
        <v>65419</v>
      </c>
      <c r="F427" s="41">
        <f>[4]Tong!O105</f>
        <v>66149</v>
      </c>
      <c r="G427" s="42"/>
      <c r="H427" s="37"/>
    </row>
    <row r="428" spans="1:8">
      <c r="A428" s="10"/>
      <c r="B428" s="17"/>
      <c r="C428" s="11" t="s">
        <v>10</v>
      </c>
      <c r="D428" s="71"/>
      <c r="E428" s="41">
        <f>[4]Tong!N106</f>
        <v>305804</v>
      </c>
      <c r="F428" s="41">
        <f>[4]Tong!O106</f>
        <v>344255</v>
      </c>
      <c r="G428" s="42"/>
      <c r="H428" s="37"/>
    </row>
    <row r="429" spans="1:8">
      <c r="A429" s="10">
        <v>34</v>
      </c>
      <c r="B429" s="10" t="s">
        <v>291</v>
      </c>
      <c r="C429" s="18" t="s">
        <v>142</v>
      </c>
      <c r="D429" s="69" t="s">
        <v>134</v>
      </c>
      <c r="E429" s="40">
        <f>[4]Tong!N107</f>
        <v>371223</v>
      </c>
      <c r="F429" s="40">
        <f>[4]Tong!O107</f>
        <v>410404</v>
      </c>
      <c r="G429" s="40"/>
      <c r="H429" s="21">
        <v>168000</v>
      </c>
    </row>
    <row r="430" spans="1:8">
      <c r="A430" s="10"/>
      <c r="B430" s="17"/>
      <c r="C430" s="11" t="s">
        <v>9</v>
      </c>
      <c r="D430" s="70"/>
      <c r="E430" s="41">
        <f>[4]Tong!N108</f>
        <v>65419</v>
      </c>
      <c r="F430" s="41">
        <f>[4]Tong!O108</f>
        <v>66149</v>
      </c>
      <c r="G430" s="42"/>
      <c r="H430" s="37"/>
    </row>
    <row r="431" spans="1:8">
      <c r="A431" s="10"/>
      <c r="B431" s="17"/>
      <c r="C431" s="11" t="s">
        <v>10</v>
      </c>
      <c r="D431" s="71"/>
      <c r="E431" s="41">
        <f>[4]Tong!N109</f>
        <v>305804</v>
      </c>
      <c r="F431" s="41">
        <f>[4]Tong!O109</f>
        <v>344255</v>
      </c>
      <c r="G431" s="42"/>
      <c r="H431" s="37"/>
    </row>
    <row r="432" spans="1:8">
      <c r="A432" s="10">
        <v>35</v>
      </c>
      <c r="B432" s="10" t="s">
        <v>292</v>
      </c>
      <c r="C432" s="18" t="s">
        <v>144</v>
      </c>
      <c r="D432" s="69" t="s">
        <v>134</v>
      </c>
      <c r="E432" s="40">
        <f>[4]Tong!N110</f>
        <v>371223</v>
      </c>
      <c r="F432" s="40">
        <f>[4]Tong!O110</f>
        <v>410404</v>
      </c>
      <c r="G432" s="40"/>
      <c r="H432" s="21"/>
    </row>
    <row r="433" spans="1:8">
      <c r="A433" s="10"/>
      <c r="B433" s="17"/>
      <c r="C433" s="11" t="s">
        <v>9</v>
      </c>
      <c r="D433" s="70"/>
      <c r="E433" s="41">
        <f>[4]Tong!N111</f>
        <v>65419</v>
      </c>
      <c r="F433" s="41">
        <f>[4]Tong!O111</f>
        <v>66149</v>
      </c>
      <c r="G433" s="42"/>
      <c r="H433" s="37"/>
    </row>
    <row r="434" spans="1:8">
      <c r="A434" s="10"/>
      <c r="B434" s="17"/>
      <c r="C434" s="11" t="s">
        <v>10</v>
      </c>
      <c r="D434" s="71"/>
      <c r="E434" s="41">
        <f>[4]Tong!N112</f>
        <v>305804</v>
      </c>
      <c r="F434" s="41">
        <f>[4]Tong!O112</f>
        <v>344255</v>
      </c>
      <c r="G434" s="42"/>
      <c r="H434" s="37"/>
    </row>
    <row r="435" spans="1:8" ht="18.75">
      <c r="A435" s="10">
        <v>36</v>
      </c>
      <c r="B435" s="10" t="s">
        <v>293</v>
      </c>
      <c r="C435" s="18" t="s">
        <v>1085</v>
      </c>
      <c r="D435" s="69" t="s">
        <v>175</v>
      </c>
      <c r="E435" s="40">
        <f>[4]Tong!N113</f>
        <v>375991</v>
      </c>
      <c r="F435" s="40">
        <f>[4]Tong!O113</f>
        <v>412198</v>
      </c>
      <c r="G435" s="40"/>
      <c r="H435" s="21">
        <v>191000</v>
      </c>
    </row>
    <row r="436" spans="1:8">
      <c r="A436" s="10"/>
      <c r="B436" s="17"/>
      <c r="C436" s="11" t="s">
        <v>9</v>
      </c>
      <c r="D436" s="70"/>
      <c r="E436" s="41">
        <f>[4]Tong!N114</f>
        <v>65419</v>
      </c>
      <c r="F436" s="41">
        <f>[4]Tong!O114</f>
        <v>66149</v>
      </c>
      <c r="G436" s="42"/>
      <c r="H436" s="37"/>
    </row>
    <row r="437" spans="1:8">
      <c r="A437" s="10"/>
      <c r="B437" s="17"/>
      <c r="C437" s="11" t="s">
        <v>10</v>
      </c>
      <c r="D437" s="71"/>
      <c r="E437" s="41">
        <f>[4]Tong!N115</f>
        <v>310572</v>
      </c>
      <c r="F437" s="41">
        <f>[4]Tong!O115</f>
        <v>346049</v>
      </c>
      <c r="G437" s="42"/>
      <c r="H437" s="37"/>
    </row>
    <row r="438" spans="1:8">
      <c r="A438" s="10">
        <v>37</v>
      </c>
      <c r="B438" s="10" t="s">
        <v>294</v>
      </c>
      <c r="C438" s="16" t="s">
        <v>295</v>
      </c>
      <c r="D438" s="69" t="s">
        <v>296</v>
      </c>
      <c r="E438" s="40">
        <f>[4]Tong!N116</f>
        <v>957585</v>
      </c>
      <c r="F438" s="40">
        <f>[4]Tong!O116</f>
        <v>989597</v>
      </c>
      <c r="G438" s="40"/>
      <c r="H438" s="21">
        <v>195000</v>
      </c>
    </row>
    <row r="439" spans="1:8">
      <c r="A439" s="10"/>
      <c r="B439" s="17"/>
      <c r="C439" s="11" t="s">
        <v>9</v>
      </c>
      <c r="D439" s="70"/>
      <c r="E439" s="41">
        <f>[4]Tong!N117</f>
        <v>65419</v>
      </c>
      <c r="F439" s="41">
        <f>[4]Tong!O117</f>
        <v>66149</v>
      </c>
      <c r="G439" s="42"/>
      <c r="H439" s="37"/>
    </row>
    <row r="440" spans="1:8">
      <c r="A440" s="10"/>
      <c r="B440" s="17"/>
      <c r="C440" s="11" t="s">
        <v>10</v>
      </c>
      <c r="D440" s="71"/>
      <c r="E440" s="41">
        <f>[4]Tong!N118</f>
        <v>892166</v>
      </c>
      <c r="F440" s="41">
        <f>[4]Tong!O118</f>
        <v>923448</v>
      </c>
      <c r="G440" s="42"/>
      <c r="H440" s="37"/>
    </row>
    <row r="441" spans="1:8">
      <c r="A441" s="10">
        <v>38</v>
      </c>
      <c r="B441" s="10" t="s">
        <v>297</v>
      </c>
      <c r="C441" s="16" t="s">
        <v>295</v>
      </c>
      <c r="D441" s="69" t="s">
        <v>1025</v>
      </c>
      <c r="E441" s="40">
        <f>[4]Tong!N119</f>
        <v>878983</v>
      </c>
      <c r="F441" s="40">
        <f>[4]Tong!O119</f>
        <v>910995</v>
      </c>
      <c r="G441" s="40"/>
      <c r="H441" s="21">
        <v>195000</v>
      </c>
    </row>
    <row r="442" spans="1:8">
      <c r="A442" s="10"/>
      <c r="B442" s="17"/>
      <c r="C442" s="11" t="s">
        <v>9</v>
      </c>
      <c r="D442" s="70"/>
      <c r="E442" s="41">
        <f>[4]Tong!N120</f>
        <v>65419</v>
      </c>
      <c r="F442" s="41">
        <f>[4]Tong!O120</f>
        <v>66149</v>
      </c>
      <c r="G442" s="42"/>
      <c r="H442" s="37"/>
    </row>
    <row r="443" spans="1:8">
      <c r="A443" s="10"/>
      <c r="B443" s="17"/>
      <c r="C443" s="11" t="s">
        <v>10</v>
      </c>
      <c r="D443" s="71"/>
      <c r="E443" s="41">
        <f>[4]Tong!N121</f>
        <v>813564</v>
      </c>
      <c r="F443" s="41">
        <f>[4]Tong!O121</f>
        <v>844846</v>
      </c>
      <c r="G443" s="42"/>
      <c r="H443" s="37"/>
    </row>
    <row r="444" spans="1:8">
      <c r="A444" s="10">
        <v>39</v>
      </c>
      <c r="B444" s="10" t="s">
        <v>298</v>
      </c>
      <c r="C444" s="16" t="s">
        <v>299</v>
      </c>
      <c r="D444" s="69" t="s">
        <v>300</v>
      </c>
      <c r="E444" s="40">
        <f>[4]Tong!N122</f>
        <v>957585</v>
      </c>
      <c r="F444" s="40">
        <f>[4]Tong!O122</f>
        <v>989597</v>
      </c>
      <c r="G444" s="40"/>
      <c r="H444" s="21"/>
    </row>
    <row r="445" spans="1:8">
      <c r="A445" s="10"/>
      <c r="B445" s="17"/>
      <c r="C445" s="11" t="s">
        <v>9</v>
      </c>
      <c r="D445" s="70"/>
      <c r="E445" s="41">
        <f>[4]Tong!N123</f>
        <v>65419</v>
      </c>
      <c r="F445" s="41">
        <f>[4]Tong!O123</f>
        <v>66149</v>
      </c>
      <c r="G445" s="42"/>
      <c r="H445" s="37"/>
    </row>
    <row r="446" spans="1:8">
      <c r="A446" s="10"/>
      <c r="B446" s="17"/>
      <c r="C446" s="11" t="s">
        <v>10</v>
      </c>
      <c r="D446" s="71"/>
      <c r="E446" s="41">
        <f>[4]Tong!N124</f>
        <v>892166</v>
      </c>
      <c r="F446" s="41">
        <f>[4]Tong!O124</f>
        <v>923448</v>
      </c>
      <c r="G446" s="42"/>
      <c r="H446" s="37"/>
    </row>
    <row r="447" spans="1:8">
      <c r="A447" s="10">
        <v>40</v>
      </c>
      <c r="B447" s="10" t="s">
        <v>301</v>
      </c>
      <c r="C447" s="16" t="s">
        <v>299</v>
      </c>
      <c r="D447" s="69" t="s">
        <v>1025</v>
      </c>
      <c r="E447" s="40">
        <f>[4]Tong!N125</f>
        <v>878983</v>
      </c>
      <c r="F447" s="40">
        <f>[4]Tong!O125</f>
        <v>910995</v>
      </c>
      <c r="G447" s="40"/>
      <c r="H447" s="21"/>
    </row>
    <row r="448" spans="1:8">
      <c r="A448" s="10"/>
      <c r="B448" s="17"/>
      <c r="C448" s="11" t="s">
        <v>9</v>
      </c>
      <c r="D448" s="70"/>
      <c r="E448" s="41">
        <f>[4]Tong!N126</f>
        <v>65419</v>
      </c>
      <c r="F448" s="41">
        <f>[4]Tong!O126</f>
        <v>66149</v>
      </c>
      <c r="G448" s="42"/>
      <c r="H448" s="37"/>
    </row>
    <row r="449" spans="1:8">
      <c r="A449" s="10"/>
      <c r="B449" s="17"/>
      <c r="C449" s="11" t="s">
        <v>10</v>
      </c>
      <c r="D449" s="71"/>
      <c r="E449" s="41">
        <f>[4]Tong!N127</f>
        <v>813564</v>
      </c>
      <c r="F449" s="41">
        <f>[4]Tong!O127</f>
        <v>844846</v>
      </c>
      <c r="G449" s="42"/>
      <c r="H449" s="37"/>
    </row>
    <row r="450" spans="1:8" ht="47.25">
      <c r="A450" s="10">
        <v>41</v>
      </c>
      <c r="B450" s="10" t="s">
        <v>302</v>
      </c>
      <c r="C450" s="18" t="s">
        <v>1024</v>
      </c>
      <c r="D450" s="69" t="s">
        <v>170</v>
      </c>
      <c r="E450" s="40">
        <f>[4]Tong!N128</f>
        <v>1227030</v>
      </c>
      <c r="F450" s="40">
        <f>[4]Tong!O128</f>
        <v>1292732</v>
      </c>
      <c r="G450" s="40"/>
      <c r="H450" s="21">
        <v>797000</v>
      </c>
    </row>
    <row r="451" spans="1:8">
      <c r="A451" s="10"/>
      <c r="B451" s="17"/>
      <c r="C451" s="11" t="s">
        <v>9</v>
      </c>
      <c r="D451" s="70"/>
      <c r="E451" s="41">
        <f>[4]Tong!N129</f>
        <v>71024</v>
      </c>
      <c r="F451" s="41">
        <f>[4]Tong!O129</f>
        <v>71754</v>
      </c>
      <c r="G451" s="42"/>
      <c r="H451" s="37"/>
    </row>
    <row r="452" spans="1:8">
      <c r="A452" s="10"/>
      <c r="B452" s="17"/>
      <c r="C452" s="11" t="s">
        <v>10</v>
      </c>
      <c r="D452" s="71"/>
      <c r="E452" s="41">
        <f>[4]Tong!N130</f>
        <v>1156006</v>
      </c>
      <c r="F452" s="41">
        <f>[4]Tong!O130</f>
        <v>1220978</v>
      </c>
      <c r="G452" s="42"/>
      <c r="H452" s="37"/>
    </row>
    <row r="453" spans="1:8" ht="31.5">
      <c r="A453" s="10">
        <v>42</v>
      </c>
      <c r="B453" s="10" t="s">
        <v>303</v>
      </c>
      <c r="C453" s="18" t="s">
        <v>304</v>
      </c>
      <c r="D453" s="69" t="s">
        <v>170</v>
      </c>
      <c r="E453" s="40">
        <f>[4]Tong!N131</f>
        <v>1226941</v>
      </c>
      <c r="F453" s="40">
        <f>[4]Tong!O131</f>
        <v>1292644</v>
      </c>
      <c r="G453" s="40"/>
      <c r="H453" s="21"/>
    </row>
    <row r="454" spans="1:8">
      <c r="A454" s="10"/>
      <c r="B454" s="17"/>
      <c r="C454" s="11" t="s">
        <v>9</v>
      </c>
      <c r="D454" s="70"/>
      <c r="E454" s="41">
        <f>[4]Tong!N132</f>
        <v>71024</v>
      </c>
      <c r="F454" s="41">
        <f>[4]Tong!O132</f>
        <v>71754</v>
      </c>
      <c r="G454" s="42"/>
      <c r="H454" s="37"/>
    </row>
    <row r="455" spans="1:8">
      <c r="A455" s="10"/>
      <c r="B455" s="17"/>
      <c r="C455" s="11" t="s">
        <v>10</v>
      </c>
      <c r="D455" s="71"/>
      <c r="E455" s="41">
        <f>[4]Tong!N133</f>
        <v>1155917</v>
      </c>
      <c r="F455" s="41">
        <f>[4]Tong!O133</f>
        <v>1220890</v>
      </c>
      <c r="G455" s="42"/>
      <c r="H455" s="37"/>
    </row>
    <row r="456" spans="1:8">
      <c r="A456" s="10">
        <v>43</v>
      </c>
      <c r="B456" s="10" t="s">
        <v>305</v>
      </c>
      <c r="C456" s="18" t="s">
        <v>180</v>
      </c>
      <c r="D456" s="69" t="s">
        <v>181</v>
      </c>
      <c r="E456" s="40">
        <f>[4]Tong!N134</f>
        <v>575181</v>
      </c>
      <c r="F456" s="40">
        <f>[4]Tong!O134</f>
        <v>614268</v>
      </c>
      <c r="G456" s="40"/>
      <c r="H456" s="21">
        <v>439000</v>
      </c>
    </row>
    <row r="457" spans="1:8">
      <c r="A457" s="10"/>
      <c r="B457" s="17"/>
      <c r="C457" s="11" t="s">
        <v>9</v>
      </c>
      <c r="D457" s="70"/>
      <c r="E457" s="41">
        <f>[4]Tong!N135</f>
        <v>65419</v>
      </c>
      <c r="F457" s="41">
        <f>[4]Tong!O135</f>
        <v>66149</v>
      </c>
      <c r="G457" s="42"/>
      <c r="H457" s="37"/>
    </row>
    <row r="458" spans="1:8">
      <c r="A458" s="10"/>
      <c r="B458" s="17"/>
      <c r="C458" s="11" t="s">
        <v>10</v>
      </c>
      <c r="D458" s="71"/>
      <c r="E458" s="41">
        <f>[4]Tong!N136</f>
        <v>509762</v>
      </c>
      <c r="F458" s="41">
        <f>[4]Tong!O136</f>
        <v>548119</v>
      </c>
      <c r="G458" s="42"/>
      <c r="H458" s="37"/>
    </row>
    <row r="459" spans="1:8">
      <c r="A459" s="10">
        <v>44</v>
      </c>
      <c r="B459" s="10" t="s">
        <v>306</v>
      </c>
      <c r="C459" s="18" t="s">
        <v>183</v>
      </c>
      <c r="D459" s="69" t="s">
        <v>184</v>
      </c>
      <c r="E459" s="40">
        <f>[4]Tong!N137</f>
        <v>4275294</v>
      </c>
      <c r="F459" s="40">
        <f>[4]Tong!O137</f>
        <v>4312352</v>
      </c>
      <c r="G459" s="40"/>
      <c r="H459" s="21"/>
    </row>
    <row r="460" spans="1:8">
      <c r="A460" s="10"/>
      <c r="B460" s="17"/>
      <c r="C460" s="11" t="s">
        <v>9</v>
      </c>
      <c r="D460" s="70"/>
      <c r="E460" s="41"/>
      <c r="F460" s="41"/>
      <c r="G460" s="42"/>
      <c r="H460" s="37"/>
    </row>
    <row r="461" spans="1:8">
      <c r="A461" s="10"/>
      <c r="B461" s="17"/>
      <c r="C461" s="11" t="s">
        <v>10</v>
      </c>
      <c r="D461" s="71"/>
      <c r="E461" s="41">
        <f>[4]Tong!N139</f>
        <v>4275294</v>
      </c>
      <c r="F461" s="41">
        <f>[4]Tong!O139</f>
        <v>4312352</v>
      </c>
      <c r="G461" s="42"/>
      <c r="H461" s="37"/>
    </row>
    <row r="462" spans="1:8" ht="18" customHeight="1">
      <c r="A462" s="6" t="s">
        <v>1009</v>
      </c>
      <c r="B462" s="9"/>
      <c r="C462" s="61" t="s">
        <v>347</v>
      </c>
      <c r="D462" s="62"/>
      <c r="E462" s="62"/>
      <c r="F462" s="62"/>
      <c r="G462" s="63"/>
    </row>
    <row r="463" spans="1:8">
      <c r="A463" s="6">
        <v>1</v>
      </c>
      <c r="B463" s="6" t="s">
        <v>308</v>
      </c>
      <c r="C463" s="13" t="s">
        <v>7</v>
      </c>
      <c r="D463" s="66" t="s">
        <v>82</v>
      </c>
      <c r="E463" s="40">
        <f>[5]Tong!N8</f>
        <v>81271</v>
      </c>
      <c r="F463" s="40">
        <f>[5]Tong!O8</f>
        <v>82090</v>
      </c>
      <c r="G463" s="40"/>
      <c r="H463" s="21"/>
    </row>
    <row r="464" spans="1:8">
      <c r="A464" s="22"/>
      <c r="B464" s="23"/>
      <c r="C464" s="11" t="s">
        <v>9</v>
      </c>
      <c r="D464" s="67"/>
      <c r="E464" s="41">
        <f>[5]Tong!N9</f>
        <v>81271</v>
      </c>
      <c r="F464" s="41">
        <f>[5]Tong!O9</f>
        <v>82090</v>
      </c>
      <c r="G464" s="42"/>
      <c r="H464" s="21"/>
    </row>
    <row r="465" spans="1:8">
      <c r="A465" s="22"/>
      <c r="B465" s="23"/>
      <c r="C465" s="11" t="s">
        <v>10</v>
      </c>
      <c r="D465" s="68"/>
      <c r="E465" s="41"/>
      <c r="F465" s="41"/>
      <c r="G465" s="42"/>
      <c r="H465" s="21"/>
    </row>
    <row r="466" spans="1:8">
      <c r="A466" s="6">
        <v>2</v>
      </c>
      <c r="B466" s="6" t="s">
        <v>309</v>
      </c>
      <c r="C466" s="13" t="s">
        <v>84</v>
      </c>
      <c r="D466" s="66" t="s">
        <v>85</v>
      </c>
      <c r="E466" s="40">
        <f>[5]Tong!N11</f>
        <v>81271</v>
      </c>
      <c r="F466" s="40">
        <f>[5]Tong!O11</f>
        <v>82090</v>
      </c>
      <c r="G466" s="40"/>
      <c r="H466" s="21"/>
    </row>
    <row r="467" spans="1:8">
      <c r="A467" s="6"/>
      <c r="B467" s="6"/>
      <c r="C467" s="11" t="s">
        <v>9</v>
      </c>
      <c r="D467" s="67"/>
      <c r="E467" s="41">
        <f>[5]Tong!N12</f>
        <v>81271</v>
      </c>
      <c r="F467" s="41">
        <f>[5]Tong!O12</f>
        <v>82090</v>
      </c>
      <c r="G467" s="42"/>
      <c r="H467" s="21"/>
    </row>
    <row r="468" spans="1:8">
      <c r="A468" s="6"/>
      <c r="B468" s="6"/>
      <c r="C468" s="11" t="s">
        <v>10</v>
      </c>
      <c r="D468" s="68"/>
      <c r="E468" s="41"/>
      <c r="F468" s="41"/>
      <c r="G468" s="42"/>
      <c r="H468" s="21"/>
    </row>
    <row r="469" spans="1:8">
      <c r="A469" s="6">
        <v>3</v>
      </c>
      <c r="B469" s="6" t="s">
        <v>310</v>
      </c>
      <c r="C469" s="13" t="s">
        <v>250</v>
      </c>
      <c r="D469" s="66" t="s">
        <v>100</v>
      </c>
      <c r="E469" s="40">
        <f>[5]Tong!N14</f>
        <v>129661</v>
      </c>
      <c r="F469" s="40">
        <f>[5]Tong!O14</f>
        <v>130480</v>
      </c>
      <c r="G469" s="40"/>
      <c r="H469" s="21"/>
    </row>
    <row r="470" spans="1:8">
      <c r="A470" s="6"/>
      <c r="B470" s="6"/>
      <c r="C470" s="11" t="s">
        <v>9</v>
      </c>
      <c r="D470" s="67"/>
      <c r="E470" s="41">
        <f>[5]Tong!N15</f>
        <v>129661</v>
      </c>
      <c r="F470" s="41">
        <f>[5]Tong!O15</f>
        <v>130480</v>
      </c>
      <c r="G470" s="42"/>
      <c r="H470" s="21"/>
    </row>
    <row r="471" spans="1:8">
      <c r="A471" s="6"/>
      <c r="B471" s="6"/>
      <c r="C471" s="11" t="s">
        <v>10</v>
      </c>
      <c r="D471" s="68"/>
      <c r="E471" s="41"/>
      <c r="F471" s="41"/>
      <c r="G471" s="42"/>
      <c r="H471" s="21"/>
    </row>
    <row r="472" spans="1:8">
      <c r="A472" s="6">
        <v>4</v>
      </c>
      <c r="B472" s="6" t="s">
        <v>311</v>
      </c>
      <c r="C472" s="13" t="s">
        <v>87</v>
      </c>
      <c r="D472" s="66" t="s">
        <v>88</v>
      </c>
      <c r="E472" s="40">
        <f>[5]Tong!N17</f>
        <v>89528</v>
      </c>
      <c r="F472" s="40">
        <f>[5]Tong!O17</f>
        <v>90347</v>
      </c>
      <c r="G472" s="40"/>
      <c r="H472" s="21"/>
    </row>
    <row r="473" spans="1:8">
      <c r="A473" s="6"/>
      <c r="B473" s="6"/>
      <c r="C473" s="11" t="s">
        <v>9</v>
      </c>
      <c r="D473" s="67"/>
      <c r="E473" s="41">
        <f>[5]Tong!N18</f>
        <v>89528</v>
      </c>
      <c r="F473" s="41">
        <f>[5]Tong!O18</f>
        <v>90347</v>
      </c>
      <c r="G473" s="42"/>
      <c r="H473" s="21"/>
    </row>
    <row r="474" spans="1:8">
      <c r="A474" s="6"/>
      <c r="B474" s="6"/>
      <c r="C474" s="11" t="s">
        <v>10</v>
      </c>
      <c r="D474" s="68"/>
      <c r="E474" s="41"/>
      <c r="F474" s="41"/>
      <c r="G474" s="42"/>
      <c r="H474" s="21"/>
    </row>
    <row r="475" spans="1:8">
      <c r="A475" s="6">
        <v>5</v>
      </c>
      <c r="B475" s="6" t="s">
        <v>312</v>
      </c>
      <c r="C475" s="9" t="s">
        <v>93</v>
      </c>
      <c r="D475" s="66" t="s">
        <v>313</v>
      </c>
      <c r="E475" s="40">
        <f>[5]Tong!N20</f>
        <v>101273</v>
      </c>
      <c r="F475" s="40">
        <f>[5]Tong!O20</f>
        <v>102091</v>
      </c>
      <c r="G475" s="40"/>
      <c r="H475" s="21"/>
    </row>
    <row r="476" spans="1:8">
      <c r="A476" s="6"/>
      <c r="B476" s="6"/>
      <c r="C476" s="11" t="s">
        <v>9</v>
      </c>
      <c r="D476" s="67"/>
      <c r="E476" s="41">
        <f>[5]Tong!N21</f>
        <v>101273</v>
      </c>
      <c r="F476" s="41">
        <f>[5]Tong!O21</f>
        <v>102091</v>
      </c>
      <c r="G476" s="42"/>
      <c r="H476" s="21"/>
    </row>
    <row r="477" spans="1:8">
      <c r="A477" s="6"/>
      <c r="B477" s="6"/>
      <c r="C477" s="11" t="s">
        <v>10</v>
      </c>
      <c r="D477" s="68"/>
      <c r="E477" s="41"/>
      <c r="F477" s="41"/>
      <c r="G477" s="42"/>
      <c r="H477" s="21"/>
    </row>
    <row r="478" spans="1:8">
      <c r="A478" s="6">
        <v>6</v>
      </c>
      <c r="B478" s="6" t="s">
        <v>314</v>
      </c>
      <c r="C478" s="9" t="s">
        <v>315</v>
      </c>
      <c r="D478" s="66" t="s">
        <v>97</v>
      </c>
      <c r="E478" s="40">
        <f>[5]Tong!N23</f>
        <v>97304</v>
      </c>
      <c r="F478" s="40">
        <f>[5]Tong!O23</f>
        <v>98123</v>
      </c>
      <c r="G478" s="40"/>
      <c r="H478" s="21"/>
    </row>
    <row r="479" spans="1:8">
      <c r="A479" s="6"/>
      <c r="B479" s="6"/>
      <c r="C479" s="11" t="s">
        <v>9</v>
      </c>
      <c r="D479" s="67"/>
      <c r="E479" s="41">
        <f>[5]Tong!N24</f>
        <v>97304</v>
      </c>
      <c r="F479" s="41">
        <f>[5]Tong!O24</f>
        <v>98123</v>
      </c>
      <c r="G479" s="42"/>
      <c r="H479" s="21"/>
    </row>
    <row r="480" spans="1:8">
      <c r="A480" s="6"/>
      <c r="B480" s="6"/>
      <c r="C480" s="11" t="s">
        <v>10</v>
      </c>
      <c r="D480" s="68"/>
      <c r="E480" s="41"/>
      <c r="F480" s="41"/>
      <c r="G480" s="42"/>
      <c r="H480" s="21"/>
    </row>
    <row r="481" spans="1:8">
      <c r="A481" s="6">
        <v>7</v>
      </c>
      <c r="B481" s="6" t="s">
        <v>316</v>
      </c>
      <c r="C481" s="9" t="s">
        <v>317</v>
      </c>
      <c r="D481" s="66" t="s">
        <v>91</v>
      </c>
      <c r="E481" s="40">
        <f>[5]Tong!N26</f>
        <v>89528</v>
      </c>
      <c r="F481" s="40">
        <f>[5]Tong!O26</f>
        <v>90347</v>
      </c>
      <c r="G481" s="40"/>
      <c r="H481" s="21"/>
    </row>
    <row r="482" spans="1:8">
      <c r="A482" s="6"/>
      <c r="B482" s="6"/>
      <c r="C482" s="11" t="s">
        <v>9</v>
      </c>
      <c r="D482" s="67"/>
      <c r="E482" s="41">
        <f>[5]Tong!N27</f>
        <v>89528</v>
      </c>
      <c r="F482" s="41">
        <f>[5]Tong!O27</f>
        <v>90347</v>
      </c>
      <c r="G482" s="42"/>
      <c r="H482" s="21"/>
    </row>
    <row r="483" spans="1:8">
      <c r="A483" s="6"/>
      <c r="B483" s="6"/>
      <c r="C483" s="11" t="s">
        <v>10</v>
      </c>
      <c r="D483" s="68"/>
      <c r="E483" s="41"/>
      <c r="F483" s="41"/>
      <c r="G483" s="42"/>
      <c r="H483" s="21"/>
    </row>
    <row r="484" spans="1:8" ht="63" customHeight="1">
      <c r="A484" s="6">
        <v>8</v>
      </c>
      <c r="B484" s="6" t="s">
        <v>318</v>
      </c>
      <c r="C484" s="13" t="s">
        <v>1140</v>
      </c>
      <c r="D484" s="75"/>
      <c r="E484" s="40">
        <f>[5]Tong!N29</f>
        <v>309289</v>
      </c>
      <c r="F484" s="40">
        <f>[5]Tong!O29</f>
        <v>310108</v>
      </c>
      <c r="G484" s="40"/>
      <c r="H484" s="21"/>
    </row>
    <row r="485" spans="1:8">
      <c r="A485" s="6"/>
      <c r="B485" s="6"/>
      <c r="C485" s="11" t="s">
        <v>9</v>
      </c>
      <c r="D485" s="76"/>
      <c r="E485" s="41">
        <f>[5]Tong!N30</f>
        <v>309289</v>
      </c>
      <c r="F485" s="41">
        <f>[5]Tong!O30</f>
        <v>310108</v>
      </c>
      <c r="G485" s="42"/>
      <c r="H485" s="21"/>
    </row>
    <row r="486" spans="1:8">
      <c r="A486" s="6"/>
      <c r="B486" s="6"/>
      <c r="C486" s="11" t="s">
        <v>10</v>
      </c>
      <c r="D486" s="77"/>
      <c r="E486" s="41">
        <f>[5]Tong!N31</f>
        <v>0</v>
      </c>
      <c r="F486" s="41">
        <f>[5]Tong!O31</f>
        <v>0</v>
      </c>
      <c r="G486" s="42"/>
      <c r="H486" s="21"/>
    </row>
    <row r="487" spans="1:8" ht="21.75" customHeight="1">
      <c r="A487" s="6">
        <v>9</v>
      </c>
      <c r="B487" s="6" t="s">
        <v>319</v>
      </c>
      <c r="C487" s="13" t="s">
        <v>1066</v>
      </c>
      <c r="D487" s="66" t="s">
        <v>150</v>
      </c>
      <c r="E487" s="40">
        <f>[5]Tong!N32</f>
        <v>267079</v>
      </c>
      <c r="F487" s="40">
        <f>[5]Tong!O32</f>
        <v>282084</v>
      </c>
      <c r="G487" s="40"/>
      <c r="H487" s="21"/>
    </row>
    <row r="488" spans="1:8">
      <c r="A488" s="6"/>
      <c r="B488" s="6"/>
      <c r="C488" s="11" t="s">
        <v>9</v>
      </c>
      <c r="D488" s="67"/>
      <c r="E488" s="41">
        <f>[5]Tong!N33</f>
        <v>44147</v>
      </c>
      <c r="F488" s="41">
        <f>[5]Tong!O33</f>
        <v>44953</v>
      </c>
      <c r="G488" s="42"/>
      <c r="H488" s="21"/>
    </row>
    <row r="489" spans="1:8">
      <c r="A489" s="6"/>
      <c r="B489" s="6"/>
      <c r="C489" s="11" t="s">
        <v>10</v>
      </c>
      <c r="D489" s="68"/>
      <c r="E489" s="41">
        <f>[5]Tong!N34</f>
        <v>222932</v>
      </c>
      <c r="F489" s="41">
        <f>[5]Tong!O34</f>
        <v>237131</v>
      </c>
      <c r="G489" s="42"/>
      <c r="H489" s="21"/>
    </row>
    <row r="490" spans="1:8" ht="18.75">
      <c r="A490" s="6">
        <v>10</v>
      </c>
      <c r="B490" s="6" t="s">
        <v>320</v>
      </c>
      <c r="C490" s="13" t="s">
        <v>1067</v>
      </c>
      <c r="D490" s="66" t="s">
        <v>152</v>
      </c>
      <c r="E490" s="40">
        <f>[5]Tong!N35</f>
        <v>283699</v>
      </c>
      <c r="F490" s="40">
        <f>[5]Tong!O35</f>
        <v>300084</v>
      </c>
      <c r="G490" s="40"/>
      <c r="H490" s="21"/>
    </row>
    <row r="491" spans="1:8">
      <c r="A491" s="6"/>
      <c r="B491" s="6"/>
      <c r="C491" s="11" t="s">
        <v>9</v>
      </c>
      <c r="D491" s="67"/>
      <c r="E491" s="41">
        <f>[5]Tong!N36</f>
        <v>44147</v>
      </c>
      <c r="F491" s="41">
        <f>[5]Tong!O36</f>
        <v>44953</v>
      </c>
      <c r="G491" s="42"/>
      <c r="H491" s="21"/>
    </row>
    <row r="492" spans="1:8">
      <c r="A492" s="6"/>
      <c r="B492" s="6"/>
      <c r="C492" s="11" t="s">
        <v>10</v>
      </c>
      <c r="D492" s="68"/>
      <c r="E492" s="41">
        <f>[5]Tong!N37</f>
        <v>239552</v>
      </c>
      <c r="F492" s="41">
        <f>[5]Tong!O37</f>
        <v>255131</v>
      </c>
      <c r="G492" s="42"/>
      <c r="H492" s="21"/>
    </row>
    <row r="493" spans="1:8" ht="22.5" customHeight="1">
      <c r="A493" s="6">
        <v>11</v>
      </c>
      <c r="B493" s="6" t="s">
        <v>321</v>
      </c>
      <c r="C493" s="13" t="s">
        <v>1060</v>
      </c>
      <c r="D493" s="66" t="s">
        <v>114</v>
      </c>
      <c r="E493" s="40">
        <f>[5]Tong!N38</f>
        <v>281826</v>
      </c>
      <c r="F493" s="40">
        <f>[5]Tong!O38</f>
        <v>303251</v>
      </c>
      <c r="G493" s="40"/>
      <c r="H493" s="21"/>
    </row>
    <row r="494" spans="1:8">
      <c r="A494" s="6"/>
      <c r="B494" s="6"/>
      <c r="C494" s="11" t="s">
        <v>9</v>
      </c>
      <c r="D494" s="67"/>
      <c r="E494" s="41">
        <f>[5]Tong!N39</f>
        <v>44147</v>
      </c>
      <c r="F494" s="41">
        <f>[5]Tong!O39</f>
        <v>44953</v>
      </c>
      <c r="G494" s="42"/>
      <c r="H494" s="21"/>
    </row>
    <row r="495" spans="1:8">
      <c r="A495" s="6"/>
      <c r="B495" s="6"/>
      <c r="C495" s="11" t="s">
        <v>10</v>
      </c>
      <c r="D495" s="68"/>
      <c r="E495" s="41">
        <f>[5]Tong!N40</f>
        <v>237679</v>
      </c>
      <c r="F495" s="41">
        <f>[5]Tong!O40</f>
        <v>258298</v>
      </c>
      <c r="G495" s="42"/>
      <c r="H495" s="21"/>
    </row>
    <row r="496" spans="1:8" ht="19.5">
      <c r="A496" s="6">
        <v>12</v>
      </c>
      <c r="B496" s="6" t="s">
        <v>322</v>
      </c>
      <c r="C496" s="13" t="s">
        <v>1061</v>
      </c>
      <c r="D496" s="66" t="s">
        <v>116</v>
      </c>
      <c r="E496" s="40">
        <f>[5]Tong!N41</f>
        <v>279249</v>
      </c>
      <c r="F496" s="40">
        <f>[5]Tong!O41</f>
        <v>300673</v>
      </c>
      <c r="G496" s="40"/>
      <c r="H496" s="21"/>
    </row>
    <row r="497" spans="1:8" ht="18" customHeight="1">
      <c r="A497" s="6"/>
      <c r="B497" s="6"/>
      <c r="C497" s="11" t="s">
        <v>9</v>
      </c>
      <c r="D497" s="67"/>
      <c r="E497" s="41">
        <f>[5]Tong!N42</f>
        <v>44147</v>
      </c>
      <c r="F497" s="41">
        <f>[5]Tong!O42</f>
        <v>44953</v>
      </c>
      <c r="G497" s="42"/>
      <c r="H497" s="21"/>
    </row>
    <row r="498" spans="1:8" ht="20.25" customHeight="1">
      <c r="A498" s="6"/>
      <c r="B498" s="6"/>
      <c r="C498" s="11" t="s">
        <v>10</v>
      </c>
      <c r="D498" s="68"/>
      <c r="E498" s="41">
        <f>[5]Tong!N43</f>
        <v>235102</v>
      </c>
      <c r="F498" s="41">
        <f>[5]Tong!O43</f>
        <v>255720</v>
      </c>
      <c r="G498" s="42"/>
      <c r="H498" s="21"/>
    </row>
    <row r="499" spans="1:8" ht="19.5">
      <c r="A499" s="6">
        <v>13</v>
      </c>
      <c r="B499" s="6" t="s">
        <v>323</v>
      </c>
      <c r="C499" s="13" t="s">
        <v>1064</v>
      </c>
      <c r="D499" s="66" t="s">
        <v>146</v>
      </c>
      <c r="E499" s="40">
        <f>[5]Tong!N44</f>
        <v>910929</v>
      </c>
      <c r="F499" s="40">
        <f>[5]Tong!O44</f>
        <v>935473</v>
      </c>
      <c r="G499" s="40"/>
      <c r="H499" s="21"/>
    </row>
    <row r="500" spans="1:8" ht="19.5" customHeight="1">
      <c r="A500" s="6"/>
      <c r="B500" s="6"/>
      <c r="C500" s="11" t="s">
        <v>9</v>
      </c>
      <c r="D500" s="67"/>
      <c r="E500" s="41">
        <f>[5]Tong!N45</f>
        <v>44147</v>
      </c>
      <c r="F500" s="41">
        <f>[5]Tong!O45</f>
        <v>44953</v>
      </c>
      <c r="G500" s="42"/>
      <c r="H500" s="21"/>
    </row>
    <row r="501" spans="1:8" ht="18" customHeight="1">
      <c r="A501" s="6"/>
      <c r="B501" s="6"/>
      <c r="C501" s="11" t="s">
        <v>10</v>
      </c>
      <c r="D501" s="68"/>
      <c r="E501" s="41">
        <f>[5]Tong!N46</f>
        <v>866782</v>
      </c>
      <c r="F501" s="41">
        <f>[5]Tong!O46</f>
        <v>890520</v>
      </c>
      <c r="G501" s="42"/>
      <c r="H501" s="21"/>
    </row>
    <row r="502" spans="1:8" ht="18.75">
      <c r="A502" s="6">
        <v>14</v>
      </c>
      <c r="B502" s="6" t="s">
        <v>324</v>
      </c>
      <c r="C502" s="13" t="s">
        <v>1086</v>
      </c>
      <c r="D502" s="66" t="s">
        <v>155</v>
      </c>
      <c r="E502" s="40">
        <f>[5]Tong!N47</f>
        <v>254230</v>
      </c>
      <c r="F502" s="40">
        <f>[5]Tong!O47</f>
        <v>278774</v>
      </c>
      <c r="G502" s="40"/>
      <c r="H502" s="21"/>
    </row>
    <row r="503" spans="1:8">
      <c r="A503" s="6"/>
      <c r="B503" s="6"/>
      <c r="C503" s="11" t="s">
        <v>9</v>
      </c>
      <c r="D503" s="67"/>
      <c r="E503" s="41">
        <f>[5]Tong!N48</f>
        <v>44147</v>
      </c>
      <c r="F503" s="41">
        <f>[5]Tong!O48</f>
        <v>44953</v>
      </c>
      <c r="G503" s="42"/>
      <c r="H503" s="21"/>
    </row>
    <row r="504" spans="1:8">
      <c r="A504" s="6"/>
      <c r="B504" s="6"/>
      <c r="C504" s="11" t="s">
        <v>10</v>
      </c>
      <c r="D504" s="68"/>
      <c r="E504" s="41">
        <f>[5]Tong!N49</f>
        <v>210083</v>
      </c>
      <c r="F504" s="41">
        <f>[5]Tong!O49</f>
        <v>233821</v>
      </c>
      <c r="G504" s="42"/>
      <c r="H504" s="21"/>
    </row>
    <row r="505" spans="1:8" ht="18.75">
      <c r="A505" s="6">
        <v>15</v>
      </c>
      <c r="B505" s="6" t="s">
        <v>325</v>
      </c>
      <c r="C505" s="13" t="s">
        <v>1075</v>
      </c>
      <c r="D505" s="66" t="s">
        <v>326</v>
      </c>
      <c r="E505" s="40">
        <f>[5]Tong!N50</f>
        <v>347117</v>
      </c>
      <c r="F505" s="40">
        <f>[5]Tong!O50</f>
        <v>372984</v>
      </c>
      <c r="G505" s="40"/>
      <c r="H505" s="21"/>
    </row>
    <row r="506" spans="1:8">
      <c r="A506" s="6"/>
      <c r="B506" s="6"/>
      <c r="C506" s="11" t="s">
        <v>9</v>
      </c>
      <c r="D506" s="67"/>
      <c r="E506" s="41">
        <f>[5]Tong!N51</f>
        <v>44147</v>
      </c>
      <c r="F506" s="41">
        <f>[5]Tong!O51</f>
        <v>44953</v>
      </c>
      <c r="G506" s="42"/>
      <c r="H506" s="21"/>
    </row>
    <row r="507" spans="1:8">
      <c r="A507" s="6"/>
      <c r="B507" s="6"/>
      <c r="C507" s="11" t="s">
        <v>10</v>
      </c>
      <c r="D507" s="68"/>
      <c r="E507" s="41">
        <f>[5]Tong!N52</f>
        <v>302970</v>
      </c>
      <c r="F507" s="41">
        <f>[5]Tong!O52</f>
        <v>328031</v>
      </c>
      <c r="G507" s="42"/>
      <c r="H507" s="21"/>
    </row>
    <row r="508" spans="1:8" ht="19.5">
      <c r="A508" s="6">
        <v>16</v>
      </c>
      <c r="B508" s="6" t="s">
        <v>327</v>
      </c>
      <c r="C508" s="13" t="s">
        <v>1087</v>
      </c>
      <c r="D508" s="66" t="s">
        <v>112</v>
      </c>
      <c r="E508" s="40">
        <f>[5]Tong!N53</f>
        <v>218878</v>
      </c>
      <c r="F508" s="40">
        <f>[5]Tong!O53</f>
        <v>235725</v>
      </c>
      <c r="G508" s="40"/>
      <c r="H508" s="21"/>
    </row>
    <row r="509" spans="1:8">
      <c r="A509" s="6"/>
      <c r="B509" s="6"/>
      <c r="C509" s="11" t="s">
        <v>9</v>
      </c>
      <c r="D509" s="67"/>
      <c r="E509" s="41">
        <f>[5]Tong!N54</f>
        <v>44147</v>
      </c>
      <c r="F509" s="41">
        <f>[5]Tong!O54</f>
        <v>44953</v>
      </c>
      <c r="G509" s="42"/>
      <c r="H509" s="21"/>
    </row>
    <row r="510" spans="1:8">
      <c r="A510" s="6"/>
      <c r="B510" s="6"/>
      <c r="C510" s="11" t="s">
        <v>10</v>
      </c>
      <c r="D510" s="68"/>
      <c r="E510" s="41">
        <f>[5]Tong!N55</f>
        <v>174731</v>
      </c>
      <c r="F510" s="41">
        <f>[5]Tong!O55</f>
        <v>190772</v>
      </c>
      <c r="G510" s="42"/>
      <c r="H510" s="21"/>
    </row>
    <row r="511" spans="1:8" ht="18.75">
      <c r="A511" s="6">
        <v>17</v>
      </c>
      <c r="B511" s="6" t="s">
        <v>328</v>
      </c>
      <c r="C511" s="13" t="s">
        <v>1074</v>
      </c>
      <c r="D511" s="66" t="s">
        <v>329</v>
      </c>
      <c r="E511" s="40">
        <f>[5]Tong!N56</f>
        <v>323879</v>
      </c>
      <c r="F511" s="40">
        <f>[5]Tong!O56</f>
        <v>369465</v>
      </c>
      <c r="G511" s="40"/>
      <c r="H511" s="21"/>
    </row>
    <row r="512" spans="1:8">
      <c r="A512" s="6"/>
      <c r="B512" s="6"/>
      <c r="C512" s="11" t="s">
        <v>9</v>
      </c>
      <c r="D512" s="67"/>
      <c r="E512" s="41">
        <f>[5]Tong!N57</f>
        <v>44147</v>
      </c>
      <c r="F512" s="41">
        <f>[5]Tong!O57</f>
        <v>44953</v>
      </c>
      <c r="G512" s="42"/>
      <c r="H512" s="21"/>
    </row>
    <row r="513" spans="1:8">
      <c r="A513" s="6"/>
      <c r="B513" s="6"/>
      <c r="C513" s="11" t="s">
        <v>10</v>
      </c>
      <c r="D513" s="68"/>
      <c r="E513" s="41">
        <f>[5]Tong!N58</f>
        <v>279732</v>
      </c>
      <c r="F513" s="41">
        <f>[5]Tong!O58</f>
        <v>324512</v>
      </c>
      <c r="G513" s="42"/>
      <c r="H513" s="21"/>
    </row>
    <row r="514" spans="1:8" ht="18.75">
      <c r="A514" s="6">
        <v>18</v>
      </c>
      <c r="B514" s="6" t="s">
        <v>330</v>
      </c>
      <c r="C514" s="13" t="s">
        <v>1073</v>
      </c>
      <c r="D514" s="66" t="s">
        <v>331</v>
      </c>
      <c r="E514" s="40">
        <f>[5]Tong!N59</f>
        <v>325833</v>
      </c>
      <c r="F514" s="40">
        <f>[5]Tong!O59</f>
        <v>345121</v>
      </c>
      <c r="G514" s="40"/>
      <c r="H514" s="21"/>
    </row>
    <row r="515" spans="1:8">
      <c r="A515" s="6"/>
      <c r="B515" s="6"/>
      <c r="C515" s="11" t="s">
        <v>9</v>
      </c>
      <c r="D515" s="67"/>
      <c r="E515" s="41">
        <f>[5]Tong!N60</f>
        <v>44147</v>
      </c>
      <c r="F515" s="41">
        <f>[5]Tong!O60</f>
        <v>44953</v>
      </c>
      <c r="G515" s="42"/>
      <c r="H515" s="21"/>
    </row>
    <row r="516" spans="1:8">
      <c r="A516" s="6"/>
      <c r="B516" s="6"/>
      <c r="C516" s="11" t="s">
        <v>10</v>
      </c>
      <c r="D516" s="68"/>
      <c r="E516" s="41">
        <f>[5]Tong!N61</f>
        <v>281686</v>
      </c>
      <c r="F516" s="41">
        <f>[5]Tong!O61</f>
        <v>300168</v>
      </c>
      <c r="G516" s="42"/>
      <c r="H516" s="21"/>
    </row>
    <row r="517" spans="1:8" ht="18.75">
      <c r="A517" s="6">
        <v>19</v>
      </c>
      <c r="B517" s="6" t="s">
        <v>332</v>
      </c>
      <c r="C517" s="13" t="s">
        <v>1072</v>
      </c>
      <c r="D517" s="66" t="s">
        <v>331</v>
      </c>
      <c r="E517" s="40">
        <f>[5]Tong!N62</f>
        <v>326533</v>
      </c>
      <c r="F517" s="40">
        <f>[5]Tong!O62</f>
        <v>345822</v>
      </c>
      <c r="G517" s="40"/>
      <c r="H517" s="21"/>
    </row>
    <row r="518" spans="1:8">
      <c r="A518" s="6"/>
      <c r="B518" s="6"/>
      <c r="C518" s="11" t="s">
        <v>9</v>
      </c>
      <c r="D518" s="67"/>
      <c r="E518" s="41">
        <f>[5]Tong!N63</f>
        <v>44147</v>
      </c>
      <c r="F518" s="41">
        <f>[5]Tong!O63</f>
        <v>44953</v>
      </c>
      <c r="G518" s="42"/>
      <c r="H518" s="21"/>
    </row>
    <row r="519" spans="1:8">
      <c r="A519" s="6"/>
      <c r="B519" s="6"/>
      <c r="C519" s="11" t="s">
        <v>10</v>
      </c>
      <c r="D519" s="68"/>
      <c r="E519" s="41">
        <f>[5]Tong!N64</f>
        <v>282386</v>
      </c>
      <c r="F519" s="41">
        <f>[5]Tong!O64</f>
        <v>300869</v>
      </c>
      <c r="G519" s="42"/>
      <c r="H519" s="21"/>
    </row>
    <row r="520" spans="1:8">
      <c r="A520" s="6">
        <v>20</v>
      </c>
      <c r="B520" s="6" t="s">
        <v>333</v>
      </c>
      <c r="C520" s="13" t="s">
        <v>124</v>
      </c>
      <c r="D520" s="66" t="s">
        <v>125</v>
      </c>
      <c r="E520" s="40">
        <f>[5]Tong!N65</f>
        <v>558819</v>
      </c>
      <c r="F520" s="40">
        <f>[5]Tong!O65</f>
        <v>580146</v>
      </c>
      <c r="G520" s="40"/>
      <c r="H520" s="21"/>
    </row>
    <row r="521" spans="1:8">
      <c r="A521" s="6"/>
      <c r="B521" s="6"/>
      <c r="C521" s="11" t="s">
        <v>9</v>
      </c>
      <c r="D521" s="67"/>
      <c r="E521" s="41">
        <f>[5]Tong!N66</f>
        <v>44147</v>
      </c>
      <c r="F521" s="41">
        <f>[5]Tong!O66</f>
        <v>44953</v>
      </c>
      <c r="G521" s="42"/>
      <c r="H521" s="21"/>
    </row>
    <row r="522" spans="1:8">
      <c r="A522" s="6"/>
      <c r="B522" s="6"/>
      <c r="C522" s="11" t="s">
        <v>10</v>
      </c>
      <c r="D522" s="68"/>
      <c r="E522" s="41">
        <f>[5]Tong!N67</f>
        <v>514672</v>
      </c>
      <c r="F522" s="41">
        <f>[5]Tong!O67</f>
        <v>535193</v>
      </c>
      <c r="G522" s="42"/>
      <c r="H522" s="21"/>
    </row>
    <row r="523" spans="1:8">
      <c r="A523" s="6">
        <v>21</v>
      </c>
      <c r="B523" s="6" t="s">
        <v>334</v>
      </c>
      <c r="C523" s="13" t="s">
        <v>127</v>
      </c>
      <c r="D523" s="66" t="s">
        <v>125</v>
      </c>
      <c r="E523" s="40">
        <f>[5]Tong!N68</f>
        <v>558819</v>
      </c>
      <c r="F523" s="40">
        <f>[5]Tong!O68</f>
        <v>580146</v>
      </c>
      <c r="G523" s="40"/>
      <c r="H523" s="21"/>
    </row>
    <row r="524" spans="1:8">
      <c r="A524" s="6"/>
      <c r="B524" s="6"/>
      <c r="C524" s="11" t="s">
        <v>9</v>
      </c>
      <c r="D524" s="67"/>
      <c r="E524" s="41">
        <f>[5]Tong!N69</f>
        <v>44147</v>
      </c>
      <c r="F524" s="41">
        <f>[5]Tong!O69</f>
        <v>44953</v>
      </c>
      <c r="G524" s="42"/>
      <c r="H524" s="21"/>
    </row>
    <row r="525" spans="1:8">
      <c r="A525" s="6"/>
      <c r="B525" s="6"/>
      <c r="C525" s="11" t="s">
        <v>10</v>
      </c>
      <c r="D525" s="68"/>
      <c r="E525" s="41">
        <f>[5]Tong!N70</f>
        <v>514672</v>
      </c>
      <c r="F525" s="41">
        <f>[5]Tong!O70</f>
        <v>535193</v>
      </c>
      <c r="G525" s="42"/>
      <c r="H525" s="21"/>
    </row>
    <row r="526" spans="1:8">
      <c r="A526" s="6">
        <v>22</v>
      </c>
      <c r="B526" s="6" t="s">
        <v>335</v>
      </c>
      <c r="C526" s="13" t="s">
        <v>128</v>
      </c>
      <c r="D526" s="66" t="s">
        <v>129</v>
      </c>
      <c r="E526" s="40">
        <f>[5]Tong!N71</f>
        <v>513441</v>
      </c>
      <c r="F526" s="40">
        <f>[5]Tong!O71</f>
        <v>566448</v>
      </c>
      <c r="G526" s="40"/>
      <c r="H526" s="21"/>
    </row>
    <row r="527" spans="1:8">
      <c r="A527" s="6"/>
      <c r="B527" s="6"/>
      <c r="C527" s="11" t="s">
        <v>9</v>
      </c>
      <c r="D527" s="67"/>
      <c r="E527" s="41">
        <f>[5]Tong!N72</f>
        <v>44147</v>
      </c>
      <c r="F527" s="41">
        <f>[5]Tong!O72</f>
        <v>44953</v>
      </c>
      <c r="G527" s="42"/>
      <c r="H527" s="21"/>
    </row>
    <row r="528" spans="1:8">
      <c r="A528" s="6"/>
      <c r="B528" s="6"/>
      <c r="C528" s="11" t="s">
        <v>10</v>
      </c>
      <c r="D528" s="68"/>
      <c r="E528" s="41">
        <f>[5]Tong!N73</f>
        <v>469294</v>
      </c>
      <c r="F528" s="41">
        <f>[5]Tong!O73</f>
        <v>521495</v>
      </c>
      <c r="G528" s="42"/>
      <c r="H528" s="21"/>
    </row>
    <row r="529" spans="1:8">
      <c r="A529" s="6">
        <v>23</v>
      </c>
      <c r="B529" s="6" t="s">
        <v>336</v>
      </c>
      <c r="C529" s="13" t="s">
        <v>130</v>
      </c>
      <c r="D529" s="66" t="s">
        <v>131</v>
      </c>
      <c r="E529" s="40">
        <f>[5]Tong!N74</f>
        <v>513441</v>
      </c>
      <c r="F529" s="40">
        <f>[5]Tong!O74</f>
        <v>566448</v>
      </c>
      <c r="G529" s="40"/>
      <c r="H529" s="21"/>
    </row>
    <row r="530" spans="1:8">
      <c r="A530" s="6"/>
      <c r="B530" s="6"/>
      <c r="C530" s="11" t="s">
        <v>9</v>
      </c>
      <c r="D530" s="67"/>
      <c r="E530" s="41">
        <f>[5]Tong!N75</f>
        <v>44147</v>
      </c>
      <c r="F530" s="41">
        <f>[5]Tong!O75</f>
        <v>44953</v>
      </c>
      <c r="G530" s="42"/>
      <c r="H530" s="21"/>
    </row>
    <row r="531" spans="1:8">
      <c r="A531" s="6"/>
      <c r="B531" s="6"/>
      <c r="C531" s="11" t="s">
        <v>10</v>
      </c>
      <c r="D531" s="68"/>
      <c r="E531" s="41">
        <f>[5]Tong!N76</f>
        <v>469294</v>
      </c>
      <c r="F531" s="41">
        <f>[5]Tong!O76</f>
        <v>521495</v>
      </c>
      <c r="G531" s="42"/>
      <c r="H531" s="21"/>
    </row>
    <row r="532" spans="1:8">
      <c r="A532" s="6">
        <v>24</v>
      </c>
      <c r="B532" s="6" t="s">
        <v>337</v>
      </c>
      <c r="C532" s="13" t="s">
        <v>133</v>
      </c>
      <c r="D532" s="66" t="s">
        <v>134</v>
      </c>
      <c r="E532" s="40">
        <f>[5]Tong!N77</f>
        <v>354197</v>
      </c>
      <c r="F532" s="40">
        <f>[5]Tong!O77</f>
        <v>419481</v>
      </c>
      <c r="G532" s="40"/>
      <c r="H532" s="21"/>
    </row>
    <row r="533" spans="1:8">
      <c r="A533" s="6"/>
      <c r="B533" s="6"/>
      <c r="C533" s="11" t="s">
        <v>9</v>
      </c>
      <c r="D533" s="67"/>
      <c r="E533" s="41">
        <f>[5]Tong!N78</f>
        <v>44147</v>
      </c>
      <c r="F533" s="41">
        <f>[5]Tong!O78</f>
        <v>44953</v>
      </c>
      <c r="G533" s="42"/>
      <c r="H533" s="21"/>
    </row>
    <row r="534" spans="1:8">
      <c r="A534" s="6"/>
      <c r="B534" s="6"/>
      <c r="C534" s="11" t="s">
        <v>10</v>
      </c>
      <c r="D534" s="68"/>
      <c r="E534" s="41">
        <f>[5]Tong!N79</f>
        <v>310050</v>
      </c>
      <c r="F534" s="41">
        <f>[5]Tong!O79</f>
        <v>374528</v>
      </c>
      <c r="G534" s="42"/>
      <c r="H534" s="21"/>
    </row>
    <row r="535" spans="1:8">
      <c r="A535" s="6">
        <v>25</v>
      </c>
      <c r="B535" s="6" t="s">
        <v>338</v>
      </c>
      <c r="C535" s="9" t="s">
        <v>136</v>
      </c>
      <c r="D535" s="66" t="s">
        <v>134</v>
      </c>
      <c r="E535" s="40">
        <f>[5]Tong!N80</f>
        <v>354197</v>
      </c>
      <c r="F535" s="40">
        <f>[5]Tong!O80</f>
        <v>375524</v>
      </c>
      <c r="G535" s="40"/>
      <c r="H535" s="21"/>
    </row>
    <row r="536" spans="1:8">
      <c r="A536" s="6"/>
      <c r="B536" s="6"/>
      <c r="C536" s="11" t="s">
        <v>9</v>
      </c>
      <c r="D536" s="67"/>
      <c r="E536" s="41">
        <f>[5]Tong!N81</f>
        <v>44147</v>
      </c>
      <c r="F536" s="41">
        <f>[5]Tong!O81</f>
        <v>44953</v>
      </c>
      <c r="G536" s="42"/>
      <c r="H536" s="37"/>
    </row>
    <row r="537" spans="1:8">
      <c r="A537" s="6"/>
      <c r="B537" s="6"/>
      <c r="C537" s="11" t="s">
        <v>10</v>
      </c>
      <c r="D537" s="68"/>
      <c r="E537" s="41">
        <f>[5]Tong!N82</f>
        <v>310050</v>
      </c>
      <c r="F537" s="41">
        <f>[5]Tong!O82</f>
        <v>330571</v>
      </c>
      <c r="G537" s="42"/>
      <c r="H537" s="37"/>
    </row>
    <row r="538" spans="1:8">
      <c r="A538" s="6">
        <v>26</v>
      </c>
      <c r="B538" s="6" t="s">
        <v>339</v>
      </c>
      <c r="C538" s="9" t="s">
        <v>138</v>
      </c>
      <c r="D538" s="66" t="s">
        <v>134</v>
      </c>
      <c r="E538" s="40">
        <f>[5]Tong!N83</f>
        <v>354197</v>
      </c>
      <c r="F538" s="40">
        <f>[5]Tong!O83</f>
        <v>375524</v>
      </c>
      <c r="G538" s="40"/>
      <c r="H538" s="21"/>
    </row>
    <row r="539" spans="1:8">
      <c r="A539" s="6"/>
      <c r="B539" s="6"/>
      <c r="C539" s="11" t="s">
        <v>9</v>
      </c>
      <c r="D539" s="67"/>
      <c r="E539" s="41">
        <f>[5]Tong!N84</f>
        <v>44147</v>
      </c>
      <c r="F539" s="41">
        <f>[5]Tong!O84</f>
        <v>44953</v>
      </c>
      <c r="G539" s="42"/>
      <c r="H539" s="37"/>
    </row>
    <row r="540" spans="1:8">
      <c r="A540" s="6"/>
      <c r="B540" s="6"/>
      <c r="C540" s="11" t="s">
        <v>10</v>
      </c>
      <c r="D540" s="68"/>
      <c r="E540" s="41">
        <f>[5]Tong!N85</f>
        <v>310050</v>
      </c>
      <c r="F540" s="41">
        <f>[5]Tong!O85</f>
        <v>330571</v>
      </c>
      <c r="G540" s="42"/>
      <c r="H540" s="37"/>
    </row>
    <row r="541" spans="1:8">
      <c r="A541" s="6">
        <v>27</v>
      </c>
      <c r="B541" s="6" t="s">
        <v>340</v>
      </c>
      <c r="C541" s="9" t="s">
        <v>142</v>
      </c>
      <c r="D541" s="66" t="s">
        <v>134</v>
      </c>
      <c r="E541" s="40">
        <f>[5]Tong!N86</f>
        <v>354197</v>
      </c>
      <c r="F541" s="40">
        <f>[5]Tong!O86</f>
        <v>375524</v>
      </c>
      <c r="G541" s="40"/>
      <c r="H541" s="21"/>
    </row>
    <row r="542" spans="1:8">
      <c r="A542" s="6"/>
      <c r="B542" s="6"/>
      <c r="C542" s="11" t="s">
        <v>9</v>
      </c>
      <c r="D542" s="67"/>
      <c r="E542" s="41">
        <f>[5]Tong!N87</f>
        <v>44147</v>
      </c>
      <c r="F542" s="41">
        <f>[5]Tong!O87</f>
        <v>44953</v>
      </c>
      <c r="G542" s="42"/>
      <c r="H542" s="37"/>
    </row>
    <row r="543" spans="1:8">
      <c r="A543" s="6"/>
      <c r="B543" s="6"/>
      <c r="C543" s="11" t="s">
        <v>10</v>
      </c>
      <c r="D543" s="68"/>
      <c r="E543" s="41">
        <f>[5]Tong!N88</f>
        <v>310050</v>
      </c>
      <c r="F543" s="41">
        <f>[5]Tong!O88</f>
        <v>330571</v>
      </c>
      <c r="G543" s="42"/>
      <c r="H543" s="37"/>
    </row>
    <row r="544" spans="1:8">
      <c r="A544" s="6">
        <v>28</v>
      </c>
      <c r="B544" s="6" t="s">
        <v>341</v>
      </c>
      <c r="C544" s="9" t="s">
        <v>140</v>
      </c>
      <c r="D544" s="66" t="s">
        <v>134</v>
      </c>
      <c r="E544" s="40">
        <f>[5]Tong!N89</f>
        <v>354197</v>
      </c>
      <c r="F544" s="40">
        <f>[5]Tong!O89</f>
        <v>375524</v>
      </c>
      <c r="G544" s="40"/>
      <c r="H544" s="21"/>
    </row>
    <row r="545" spans="1:8">
      <c r="A545" s="6"/>
      <c r="B545" s="6"/>
      <c r="C545" s="11" t="s">
        <v>9</v>
      </c>
      <c r="D545" s="67"/>
      <c r="E545" s="41">
        <f>[5]Tong!N90</f>
        <v>44147</v>
      </c>
      <c r="F545" s="41">
        <f>[5]Tong!O90</f>
        <v>44953</v>
      </c>
      <c r="G545" s="42"/>
      <c r="H545" s="37"/>
    </row>
    <row r="546" spans="1:8">
      <c r="A546" s="6"/>
      <c r="B546" s="6"/>
      <c r="C546" s="11" t="s">
        <v>10</v>
      </c>
      <c r="D546" s="68"/>
      <c r="E546" s="41">
        <f>[5]Tong!N91</f>
        <v>310050</v>
      </c>
      <c r="F546" s="41">
        <f>[5]Tong!O91</f>
        <v>330571</v>
      </c>
      <c r="G546" s="42"/>
      <c r="H546" s="37"/>
    </row>
    <row r="547" spans="1:8">
      <c r="A547" s="6">
        <v>29</v>
      </c>
      <c r="B547" s="6" t="s">
        <v>342</v>
      </c>
      <c r="C547" s="9" t="s">
        <v>144</v>
      </c>
      <c r="D547" s="66" t="s">
        <v>134</v>
      </c>
      <c r="E547" s="40">
        <f>[5]Tong!N92</f>
        <v>354197</v>
      </c>
      <c r="F547" s="40">
        <f>[5]Tong!O92</f>
        <v>375524</v>
      </c>
      <c r="G547" s="40"/>
      <c r="H547" s="21"/>
    </row>
    <row r="548" spans="1:8">
      <c r="A548" s="6"/>
      <c r="B548" s="6"/>
      <c r="C548" s="11" t="s">
        <v>9</v>
      </c>
      <c r="D548" s="67"/>
      <c r="E548" s="41">
        <f>[5]Tong!N93</f>
        <v>44147</v>
      </c>
      <c r="F548" s="41">
        <f>[5]Tong!O93</f>
        <v>44953</v>
      </c>
      <c r="G548" s="42"/>
      <c r="H548" s="37"/>
    </row>
    <row r="549" spans="1:8">
      <c r="A549" s="6"/>
      <c r="B549" s="6"/>
      <c r="C549" s="11" t="s">
        <v>10</v>
      </c>
      <c r="D549" s="68"/>
      <c r="E549" s="41">
        <f>[5]Tong!N94</f>
        <v>310050</v>
      </c>
      <c r="F549" s="41">
        <f>[5]Tong!O94</f>
        <v>330571</v>
      </c>
      <c r="G549" s="42"/>
      <c r="H549" s="37"/>
    </row>
    <row r="550" spans="1:8">
      <c r="A550" s="6">
        <v>30</v>
      </c>
      <c r="B550" s="6" t="s">
        <v>343</v>
      </c>
      <c r="C550" s="13" t="s">
        <v>344</v>
      </c>
      <c r="D550" s="66" t="s">
        <v>184</v>
      </c>
      <c r="E550" s="40">
        <f>[5]Tong!N95</f>
        <v>4285939</v>
      </c>
      <c r="F550" s="40">
        <f>[5]Tong!O95</f>
        <v>4305764</v>
      </c>
      <c r="G550" s="40"/>
      <c r="H550" s="21"/>
    </row>
    <row r="551" spans="1:8">
      <c r="A551" s="6"/>
      <c r="B551" s="6"/>
      <c r="C551" s="11" t="s">
        <v>9</v>
      </c>
      <c r="D551" s="67"/>
      <c r="E551" s="41"/>
      <c r="F551" s="41"/>
      <c r="G551" s="42"/>
      <c r="H551" s="37"/>
    </row>
    <row r="552" spans="1:8">
      <c r="A552" s="6"/>
      <c r="B552" s="6"/>
      <c r="C552" s="11" t="s">
        <v>10</v>
      </c>
      <c r="D552" s="68"/>
      <c r="E552" s="41">
        <f>[5]Tong!N97</f>
        <v>4285939</v>
      </c>
      <c r="F552" s="41">
        <f>[5]Tong!O97</f>
        <v>4305764</v>
      </c>
      <c r="G552" s="42"/>
      <c r="H552" s="37"/>
    </row>
    <row r="553" spans="1:8" ht="38.25">
      <c r="A553" s="6">
        <v>31</v>
      </c>
      <c r="B553" s="6" t="s">
        <v>345</v>
      </c>
      <c r="C553" s="13" t="s">
        <v>1088</v>
      </c>
      <c r="D553" s="66" t="s">
        <v>346</v>
      </c>
      <c r="E553" s="40">
        <f>[5]Tong!N98</f>
        <v>775358</v>
      </c>
      <c r="F553" s="40">
        <f>[5]Tong!O98</f>
        <v>795074</v>
      </c>
      <c r="G553" s="40"/>
      <c r="H553" s="21"/>
    </row>
    <row r="554" spans="1:8">
      <c r="A554" s="6"/>
      <c r="B554" s="6"/>
      <c r="C554" s="11" t="s">
        <v>9</v>
      </c>
      <c r="D554" s="67"/>
      <c r="E554" s="41"/>
      <c r="F554" s="41"/>
      <c r="G554" s="42"/>
      <c r="H554" s="37"/>
    </row>
    <row r="555" spans="1:8">
      <c r="A555" s="6"/>
      <c r="B555" s="6"/>
      <c r="C555" s="11" t="s">
        <v>10</v>
      </c>
      <c r="D555" s="68"/>
      <c r="E555" s="41">
        <f>[5]Tong!N100</f>
        <v>775358</v>
      </c>
      <c r="F555" s="41">
        <f>[5]Tong!O100</f>
        <v>795074</v>
      </c>
      <c r="G555" s="42"/>
      <c r="H555" s="37"/>
    </row>
    <row r="556" spans="1:8" ht="18.75" customHeight="1">
      <c r="A556" s="6" t="s">
        <v>1010</v>
      </c>
      <c r="B556" s="9"/>
      <c r="C556" s="61" t="s">
        <v>566</v>
      </c>
      <c r="D556" s="62"/>
      <c r="E556" s="62"/>
      <c r="F556" s="62"/>
      <c r="G556" s="63"/>
    </row>
    <row r="557" spans="1:8" ht="18.75" customHeight="1">
      <c r="A557" s="6" t="s">
        <v>4</v>
      </c>
      <c r="B557" s="7" t="s">
        <v>349</v>
      </c>
      <c r="C557" s="62" t="s">
        <v>349</v>
      </c>
      <c r="D557" s="62"/>
      <c r="E557" s="62"/>
      <c r="F557" s="62"/>
      <c r="G557" s="63"/>
      <c r="H557" s="46"/>
    </row>
    <row r="558" spans="1:8" ht="18.75" customHeight="1">
      <c r="A558" s="6" t="s">
        <v>1141</v>
      </c>
      <c r="B558" s="7" t="s">
        <v>350</v>
      </c>
      <c r="C558" s="62" t="s">
        <v>1142</v>
      </c>
      <c r="D558" s="62"/>
      <c r="E558" s="62"/>
      <c r="F558" s="62"/>
      <c r="G558" s="63"/>
      <c r="H558" s="46"/>
    </row>
    <row r="559" spans="1:8">
      <c r="A559" s="6">
        <v>1</v>
      </c>
      <c r="B559" s="8" t="s">
        <v>351</v>
      </c>
      <c r="C559" s="13" t="s">
        <v>352</v>
      </c>
      <c r="D559" s="8" t="s">
        <v>353</v>
      </c>
      <c r="E559" s="40">
        <f>[6]Tong!N10</f>
        <v>111043</v>
      </c>
      <c r="F559" s="40">
        <f>[6]Tong!O10</f>
        <v>111912</v>
      </c>
      <c r="G559" s="10"/>
      <c r="H559" s="21">
        <v>57000</v>
      </c>
    </row>
    <row r="560" spans="1:8">
      <c r="A560" s="6">
        <v>2</v>
      </c>
      <c r="B560" s="8" t="s">
        <v>354</v>
      </c>
      <c r="C560" s="13" t="s">
        <v>355</v>
      </c>
      <c r="D560" s="8" t="s">
        <v>353</v>
      </c>
      <c r="E560" s="40">
        <f>[6]Tong!N11</f>
        <v>111043</v>
      </c>
      <c r="F560" s="40">
        <f>[6]Tong!O11</f>
        <v>111912</v>
      </c>
      <c r="G560" s="10"/>
      <c r="H560" s="21">
        <v>57000</v>
      </c>
    </row>
    <row r="561" spans="1:8">
      <c r="A561" s="6">
        <v>3</v>
      </c>
      <c r="B561" s="8" t="s">
        <v>356</v>
      </c>
      <c r="C561" s="13" t="s">
        <v>14</v>
      </c>
      <c r="D561" s="8" t="s">
        <v>353</v>
      </c>
      <c r="E561" s="40">
        <f>[6]Tong!N12</f>
        <v>111043</v>
      </c>
      <c r="F561" s="40">
        <f>[6]Tong!O12</f>
        <v>113059</v>
      </c>
      <c r="G561" s="10"/>
      <c r="H561" s="21">
        <v>63000</v>
      </c>
    </row>
    <row r="562" spans="1:8">
      <c r="A562" s="6">
        <v>4</v>
      </c>
      <c r="B562" s="8" t="s">
        <v>357</v>
      </c>
      <c r="C562" s="13" t="s">
        <v>358</v>
      </c>
      <c r="D562" s="8" t="s">
        <v>359</v>
      </c>
      <c r="E562" s="40">
        <f>[6]Tong!N13</f>
        <v>97751</v>
      </c>
      <c r="F562" s="40">
        <f>[6]Tong!O13</f>
        <v>101351</v>
      </c>
      <c r="G562" s="10"/>
      <c r="H562" s="21">
        <v>55000</v>
      </c>
    </row>
    <row r="563" spans="1:8">
      <c r="A563" s="6">
        <v>5</v>
      </c>
      <c r="B563" s="8" t="s">
        <v>360</v>
      </c>
      <c r="C563" s="13" t="s">
        <v>361</v>
      </c>
      <c r="D563" s="8" t="s">
        <v>359</v>
      </c>
      <c r="E563" s="40">
        <f>[6]Tong!N14</f>
        <v>103196</v>
      </c>
      <c r="F563" s="40">
        <f>[6]Tong!O14</f>
        <v>108404</v>
      </c>
      <c r="G563" s="10"/>
      <c r="H563" s="21">
        <v>163000</v>
      </c>
    </row>
    <row r="564" spans="1:8" ht="31.5">
      <c r="A564" s="6">
        <v>6</v>
      </c>
      <c r="B564" s="8" t="s">
        <v>362</v>
      </c>
      <c r="C564" s="13" t="s">
        <v>363</v>
      </c>
      <c r="D564" s="8" t="s">
        <v>82</v>
      </c>
      <c r="E564" s="40">
        <f>[6]Tong!N15</f>
        <v>133943</v>
      </c>
      <c r="F564" s="40">
        <f>[6]Tong!O15</f>
        <v>136520</v>
      </c>
      <c r="G564" s="10"/>
      <c r="H564" s="21">
        <v>57000</v>
      </c>
    </row>
    <row r="565" spans="1:8">
      <c r="A565" s="6">
        <v>7</v>
      </c>
      <c r="B565" s="8" t="s">
        <v>364</v>
      </c>
      <c r="C565" s="13" t="s">
        <v>365</v>
      </c>
      <c r="D565" s="8" t="s">
        <v>366</v>
      </c>
      <c r="E565" s="40">
        <f>[6]Tong!N16</f>
        <v>146363</v>
      </c>
      <c r="F565" s="40">
        <f>[6]Tong!O16</f>
        <v>148716</v>
      </c>
      <c r="G565" s="10"/>
      <c r="H565" s="21">
        <v>80000</v>
      </c>
    </row>
    <row r="566" spans="1:8" ht="47.25">
      <c r="A566" s="6">
        <v>8</v>
      </c>
      <c r="B566" s="8" t="s">
        <v>367</v>
      </c>
      <c r="C566" s="13" t="s">
        <v>93</v>
      </c>
      <c r="D566" s="8" t="s">
        <v>368</v>
      </c>
      <c r="E566" s="40">
        <f>[6]Tong!N17</f>
        <v>180203</v>
      </c>
      <c r="F566" s="40">
        <f>[6]Tong!O17</f>
        <v>182600</v>
      </c>
      <c r="G566" s="10"/>
      <c r="H566" s="21">
        <v>107000</v>
      </c>
    </row>
    <row r="567" spans="1:8">
      <c r="A567" s="6">
        <v>9</v>
      </c>
      <c r="B567" s="8" t="s">
        <v>369</v>
      </c>
      <c r="C567" s="13" t="s">
        <v>370</v>
      </c>
      <c r="D567" s="8" t="s">
        <v>371</v>
      </c>
      <c r="E567" s="40">
        <f>[6]Tong!N18</f>
        <v>145798</v>
      </c>
      <c r="F567" s="40">
        <f>[6]Tong!O18</f>
        <v>149126</v>
      </c>
      <c r="G567" s="10"/>
      <c r="H567" s="21">
        <v>118000</v>
      </c>
    </row>
    <row r="568" spans="1:8" ht="31.5">
      <c r="A568" s="6">
        <v>10</v>
      </c>
      <c r="B568" s="8" t="s">
        <v>372</v>
      </c>
      <c r="C568" s="13" t="s">
        <v>373</v>
      </c>
      <c r="D568" s="8" t="s">
        <v>374</v>
      </c>
      <c r="E568" s="40">
        <f>[6]Tong!N19</f>
        <v>180142</v>
      </c>
      <c r="F568" s="40">
        <f>[6]Tong!O19</f>
        <v>182539</v>
      </c>
      <c r="G568" s="10"/>
      <c r="H568" s="21">
        <v>111000</v>
      </c>
    </row>
    <row r="569" spans="1:8" ht="31.5">
      <c r="A569" s="6">
        <v>11</v>
      </c>
      <c r="B569" s="8" t="s">
        <v>375</v>
      </c>
      <c r="C569" s="13" t="s">
        <v>245</v>
      </c>
      <c r="D569" s="8" t="s">
        <v>82</v>
      </c>
      <c r="E569" s="40">
        <f>[6]Tong!N20</f>
        <v>127675</v>
      </c>
      <c r="F569" s="40">
        <f>[6]Tong!O20</f>
        <v>129356</v>
      </c>
      <c r="G569" s="10"/>
      <c r="H569" s="21">
        <v>57000</v>
      </c>
    </row>
    <row r="570" spans="1:8">
      <c r="A570" s="6">
        <v>12</v>
      </c>
      <c r="B570" s="8" t="s">
        <v>376</v>
      </c>
      <c r="C570" s="9" t="s">
        <v>377</v>
      </c>
      <c r="D570" s="8" t="s">
        <v>91</v>
      </c>
      <c r="E570" s="40">
        <f>[6]Tong!N21</f>
        <v>143716</v>
      </c>
      <c r="F570" s="40">
        <f>[6]Tong!O21</f>
        <v>145936</v>
      </c>
      <c r="G570" s="10"/>
      <c r="H570" s="21">
        <v>99000</v>
      </c>
    </row>
    <row r="571" spans="1:8" ht="31.5">
      <c r="A571" s="6">
        <v>13</v>
      </c>
      <c r="B571" s="8" t="s">
        <v>378</v>
      </c>
      <c r="C571" s="9" t="s">
        <v>379</v>
      </c>
      <c r="D571" s="8" t="s">
        <v>100</v>
      </c>
      <c r="E571" s="40">
        <f>[6]Tong!N22</f>
        <v>174331</v>
      </c>
      <c r="F571" s="40">
        <f>[6]Tong!O22</f>
        <v>175759</v>
      </c>
      <c r="G571" s="10"/>
      <c r="H571" s="21">
        <v>63000</v>
      </c>
    </row>
    <row r="572" spans="1:8" ht="31.5">
      <c r="A572" s="6">
        <v>14</v>
      </c>
      <c r="B572" s="8" t="s">
        <v>380</v>
      </c>
      <c r="C572" s="13" t="s">
        <v>381</v>
      </c>
      <c r="D572" s="8" t="s">
        <v>97</v>
      </c>
      <c r="E572" s="40">
        <f>[6]Tong!N23</f>
        <v>174331</v>
      </c>
      <c r="F572" s="40">
        <f>[6]Tong!O23</f>
        <v>175759</v>
      </c>
      <c r="G572" s="10"/>
      <c r="H572" s="21"/>
    </row>
    <row r="573" spans="1:8" ht="31.5">
      <c r="A573" s="6">
        <v>15</v>
      </c>
      <c r="B573" s="8" t="s">
        <v>382</v>
      </c>
      <c r="C573" s="13" t="s">
        <v>1036</v>
      </c>
      <c r="D573" s="8"/>
      <c r="E573" s="40">
        <f>[6]Tong!N24</f>
        <v>370298</v>
      </c>
      <c r="F573" s="40">
        <f>[6]Tong!O24</f>
        <v>376472</v>
      </c>
      <c r="G573" s="10"/>
      <c r="H573" s="21"/>
    </row>
    <row r="574" spans="1:8" ht="18" customHeight="1">
      <c r="A574" s="6" t="s">
        <v>68</v>
      </c>
      <c r="B574" s="7" t="s">
        <v>383</v>
      </c>
      <c r="C574" s="62" t="s">
        <v>1146</v>
      </c>
      <c r="D574" s="62"/>
      <c r="E574" s="62"/>
      <c r="F574" s="62"/>
      <c r="G574" s="63"/>
      <c r="H574" s="46"/>
    </row>
    <row r="575" spans="1:8" ht="22.5" customHeight="1">
      <c r="A575" s="6">
        <v>1</v>
      </c>
      <c r="B575" s="47"/>
      <c r="C575" s="9" t="s">
        <v>1087</v>
      </c>
      <c r="D575" s="66" t="s">
        <v>384</v>
      </c>
      <c r="E575" s="40">
        <f>[6]Tong!N26</f>
        <v>518086</v>
      </c>
      <c r="F575" s="40">
        <f>[6]Tong!O26</f>
        <v>535295</v>
      </c>
      <c r="G575" s="10"/>
      <c r="H575" s="21">
        <v>144000</v>
      </c>
    </row>
    <row r="576" spans="1:8">
      <c r="A576" s="6"/>
      <c r="B576" s="8" t="s">
        <v>385</v>
      </c>
      <c r="C576" s="11" t="s">
        <v>9</v>
      </c>
      <c r="D576" s="67"/>
      <c r="E576" s="41">
        <f>[6]Tong!N27</f>
        <v>103967</v>
      </c>
      <c r="F576" s="41">
        <f>[6]Tong!O27</f>
        <v>105023</v>
      </c>
      <c r="G576" s="17"/>
      <c r="H576" s="21"/>
    </row>
    <row r="577" spans="1:8">
      <c r="A577" s="6"/>
      <c r="B577" s="8" t="s">
        <v>386</v>
      </c>
      <c r="C577" s="11" t="s">
        <v>10</v>
      </c>
      <c r="D577" s="68"/>
      <c r="E577" s="41">
        <f>[6]Tong!N28</f>
        <v>414119</v>
      </c>
      <c r="F577" s="41">
        <f>[6]Tong!O28</f>
        <v>430272</v>
      </c>
      <c r="G577" s="17"/>
      <c r="H577" s="21"/>
    </row>
    <row r="578" spans="1:8" ht="22.5" customHeight="1">
      <c r="A578" s="6">
        <v>2</v>
      </c>
      <c r="B578" s="8"/>
      <c r="C578" s="9" t="s">
        <v>1089</v>
      </c>
      <c r="D578" s="66" t="s">
        <v>114</v>
      </c>
      <c r="E578" s="40">
        <f>[6]Tong!N29</f>
        <v>346573</v>
      </c>
      <c r="F578" s="40">
        <f>[6]Tong!O29</f>
        <v>364943</v>
      </c>
      <c r="G578" s="10"/>
      <c r="H578" s="21">
        <v>139000</v>
      </c>
    </row>
    <row r="579" spans="1:8">
      <c r="A579" s="6"/>
      <c r="B579" s="8" t="s">
        <v>385</v>
      </c>
      <c r="C579" s="11" t="s">
        <v>9</v>
      </c>
      <c r="D579" s="67"/>
      <c r="E579" s="41">
        <f>[6]Tong!N30</f>
        <v>103967</v>
      </c>
      <c r="F579" s="41">
        <f>[6]Tong!O30</f>
        <v>105023</v>
      </c>
      <c r="G579" s="17"/>
      <c r="H579" s="21"/>
    </row>
    <row r="580" spans="1:8">
      <c r="A580" s="6"/>
      <c r="B580" s="8" t="s">
        <v>387</v>
      </c>
      <c r="C580" s="11" t="s">
        <v>10</v>
      </c>
      <c r="D580" s="68"/>
      <c r="E580" s="41">
        <f>[6]Tong!N31</f>
        <v>242606</v>
      </c>
      <c r="F580" s="41">
        <f>[6]Tong!O31</f>
        <v>259920</v>
      </c>
      <c r="G580" s="17"/>
      <c r="H580" s="21"/>
    </row>
    <row r="581" spans="1:8" ht="18.75" customHeight="1">
      <c r="A581" s="6">
        <v>3</v>
      </c>
      <c r="B581" s="8"/>
      <c r="C581" s="9" t="s">
        <v>1143</v>
      </c>
      <c r="D581" s="66" t="s">
        <v>388</v>
      </c>
      <c r="E581" s="40">
        <f>[6]Tong!N32</f>
        <v>346774</v>
      </c>
      <c r="F581" s="40">
        <f>[6]Tong!O32</f>
        <v>365268</v>
      </c>
      <c r="G581" s="10"/>
      <c r="H581" s="21">
        <v>139000</v>
      </c>
    </row>
    <row r="582" spans="1:8">
      <c r="A582" s="6"/>
      <c r="B582" s="8" t="s">
        <v>385</v>
      </c>
      <c r="C582" s="11" t="s">
        <v>9</v>
      </c>
      <c r="D582" s="67"/>
      <c r="E582" s="41">
        <f>[6]Tong!N33</f>
        <v>103967</v>
      </c>
      <c r="F582" s="41">
        <f>[6]Tong!O33</f>
        <v>105023</v>
      </c>
      <c r="G582" s="17"/>
      <c r="H582" s="21"/>
    </row>
    <row r="583" spans="1:8">
      <c r="A583" s="6"/>
      <c r="B583" s="8" t="s">
        <v>389</v>
      </c>
      <c r="C583" s="11" t="s">
        <v>10</v>
      </c>
      <c r="D583" s="68"/>
      <c r="E583" s="41">
        <f>[6]Tong!N34</f>
        <v>242807</v>
      </c>
      <c r="F583" s="41">
        <f>[6]Tong!O34</f>
        <v>260245</v>
      </c>
      <c r="G583" s="17"/>
      <c r="H583" s="21"/>
    </row>
    <row r="584" spans="1:8" ht="16.5" customHeight="1">
      <c r="A584" s="6">
        <v>4</v>
      </c>
      <c r="B584" s="8"/>
      <c r="C584" s="9" t="s">
        <v>1069</v>
      </c>
      <c r="D584" s="66" t="s">
        <v>146</v>
      </c>
      <c r="E584" s="40">
        <f>[6]Tong!N35</f>
        <v>355695</v>
      </c>
      <c r="F584" s="40">
        <f>[6]Tong!O35</f>
        <v>364915</v>
      </c>
      <c r="G584" s="10"/>
      <c r="H584" s="21">
        <v>140000</v>
      </c>
    </row>
    <row r="585" spans="1:8">
      <c r="A585" s="6"/>
      <c r="B585" s="8" t="s">
        <v>385</v>
      </c>
      <c r="C585" s="11" t="s">
        <v>9</v>
      </c>
      <c r="D585" s="67"/>
      <c r="E585" s="41">
        <f>[6]Tong!N36</f>
        <v>103967</v>
      </c>
      <c r="F585" s="41">
        <f>[6]Tong!O36</f>
        <v>105023</v>
      </c>
      <c r="G585" s="17"/>
      <c r="H585" s="21"/>
    </row>
    <row r="586" spans="1:8">
      <c r="A586" s="6"/>
      <c r="B586" s="8" t="s">
        <v>390</v>
      </c>
      <c r="C586" s="11" t="s">
        <v>10</v>
      </c>
      <c r="D586" s="68"/>
      <c r="E586" s="41">
        <f>[6]Tong!N37</f>
        <v>251728</v>
      </c>
      <c r="F586" s="41">
        <f>[6]Tong!O37</f>
        <v>259892</v>
      </c>
      <c r="G586" s="17"/>
      <c r="H586" s="21"/>
    </row>
    <row r="587" spans="1:8" ht="17.25" customHeight="1">
      <c r="A587" s="6">
        <v>5</v>
      </c>
      <c r="B587" s="8"/>
      <c r="C587" s="9" t="s">
        <v>1090</v>
      </c>
      <c r="D587" s="66" t="s">
        <v>148</v>
      </c>
      <c r="E587" s="40">
        <f>[6]Tong!N38</f>
        <v>309660</v>
      </c>
      <c r="F587" s="40">
        <f>[6]Tong!O38</f>
        <v>325990</v>
      </c>
      <c r="G587" s="10"/>
      <c r="H587" s="21">
        <v>155000</v>
      </c>
    </row>
    <row r="588" spans="1:8">
      <c r="A588" s="6"/>
      <c r="B588" s="8" t="s">
        <v>385</v>
      </c>
      <c r="C588" s="11" t="s">
        <v>9</v>
      </c>
      <c r="D588" s="67"/>
      <c r="E588" s="41">
        <f>[6]Tong!N39</f>
        <v>103967</v>
      </c>
      <c r="F588" s="41">
        <f>[6]Tong!O39</f>
        <v>105023</v>
      </c>
      <c r="G588" s="17"/>
      <c r="H588" s="21"/>
    </row>
    <row r="589" spans="1:8">
      <c r="A589" s="6"/>
      <c r="B589" s="8" t="s">
        <v>391</v>
      </c>
      <c r="C589" s="11" t="s">
        <v>10</v>
      </c>
      <c r="D589" s="68"/>
      <c r="E589" s="41">
        <f>[6]Tong!N40</f>
        <v>205693</v>
      </c>
      <c r="F589" s="41">
        <f>[6]Tong!O40</f>
        <v>220967</v>
      </c>
      <c r="G589" s="17"/>
      <c r="H589" s="21"/>
    </row>
    <row r="590" spans="1:8" ht="18" customHeight="1">
      <c r="A590" s="6">
        <v>6</v>
      </c>
      <c r="B590" s="8"/>
      <c r="C590" s="9" t="s">
        <v>1091</v>
      </c>
      <c r="D590" s="66" t="s">
        <v>273</v>
      </c>
      <c r="E590" s="40">
        <f>[6]Tong!N41</f>
        <v>317219</v>
      </c>
      <c r="F590" s="40">
        <f>[6]Tong!O41</f>
        <v>333549</v>
      </c>
      <c r="G590" s="10"/>
      <c r="H590" s="21">
        <v>182000</v>
      </c>
    </row>
    <row r="591" spans="1:8">
      <c r="A591" s="6"/>
      <c r="B591" s="8" t="s">
        <v>385</v>
      </c>
      <c r="C591" s="11" t="s">
        <v>9</v>
      </c>
      <c r="D591" s="67"/>
      <c r="E591" s="41">
        <f>[6]Tong!N42</f>
        <v>103967</v>
      </c>
      <c r="F591" s="41">
        <f>[6]Tong!O42</f>
        <v>105023</v>
      </c>
      <c r="G591" s="17"/>
      <c r="H591" s="21"/>
    </row>
    <row r="592" spans="1:8">
      <c r="A592" s="6"/>
      <c r="B592" s="8" t="s">
        <v>392</v>
      </c>
      <c r="C592" s="11" t="s">
        <v>10</v>
      </c>
      <c r="D592" s="68"/>
      <c r="E592" s="41">
        <f>[6]Tong!N43</f>
        <v>213252</v>
      </c>
      <c r="F592" s="41">
        <f>[6]Tong!O43</f>
        <v>228526</v>
      </c>
      <c r="G592" s="17"/>
      <c r="H592" s="21"/>
    </row>
    <row r="593" spans="1:8">
      <c r="A593" s="6">
        <v>7</v>
      </c>
      <c r="B593" s="8"/>
      <c r="C593" s="9" t="s">
        <v>393</v>
      </c>
      <c r="D593" s="66" t="s">
        <v>122</v>
      </c>
      <c r="E593" s="40">
        <f>[6]Tong!N44</f>
        <v>1305373</v>
      </c>
      <c r="F593" s="40">
        <f>[6]Tong!O44</f>
        <v>1320601</v>
      </c>
      <c r="G593" s="10"/>
      <c r="H593" s="21">
        <v>247000</v>
      </c>
    </row>
    <row r="594" spans="1:8">
      <c r="A594" s="6"/>
      <c r="B594" s="8" t="s">
        <v>385</v>
      </c>
      <c r="C594" s="11" t="s">
        <v>9</v>
      </c>
      <c r="D594" s="67"/>
      <c r="E594" s="41">
        <f>[6]Tong!N45</f>
        <v>103967</v>
      </c>
      <c r="F594" s="41">
        <f>[6]Tong!O45</f>
        <v>105023</v>
      </c>
      <c r="G594" s="17"/>
      <c r="H594" s="21"/>
    </row>
    <row r="595" spans="1:8">
      <c r="A595" s="6"/>
      <c r="B595" s="8" t="s">
        <v>394</v>
      </c>
      <c r="C595" s="11" t="s">
        <v>10</v>
      </c>
      <c r="D595" s="68"/>
      <c r="E595" s="41">
        <f>[6]Tong!N46</f>
        <v>1201406</v>
      </c>
      <c r="F595" s="41">
        <f>[6]Tong!O46</f>
        <v>1215578</v>
      </c>
      <c r="G595" s="17"/>
      <c r="H595" s="21"/>
    </row>
    <row r="596" spans="1:8">
      <c r="A596" s="6">
        <v>8</v>
      </c>
      <c r="B596" s="8"/>
      <c r="C596" s="9" t="s">
        <v>395</v>
      </c>
      <c r="D596" s="66" t="s">
        <v>119</v>
      </c>
      <c r="E596" s="40">
        <f>[6]Tong!N47</f>
        <v>363053</v>
      </c>
      <c r="F596" s="40">
        <f>[6]Tong!O47</f>
        <v>383741</v>
      </c>
      <c r="G596" s="10"/>
      <c r="H596" s="21">
        <v>172000</v>
      </c>
    </row>
    <row r="597" spans="1:8">
      <c r="A597" s="6"/>
      <c r="B597" s="8" t="s">
        <v>385</v>
      </c>
      <c r="C597" s="11" t="s">
        <v>9</v>
      </c>
      <c r="D597" s="67"/>
      <c r="E597" s="41">
        <f>[6]Tong!N48</f>
        <v>103967</v>
      </c>
      <c r="F597" s="41">
        <f>[6]Tong!O48</f>
        <v>105023</v>
      </c>
      <c r="G597" s="17"/>
      <c r="H597" s="21"/>
    </row>
    <row r="598" spans="1:8">
      <c r="A598" s="6"/>
      <c r="B598" s="8" t="s">
        <v>396</v>
      </c>
      <c r="C598" s="11" t="s">
        <v>10</v>
      </c>
      <c r="D598" s="68"/>
      <c r="E598" s="41">
        <f>[6]Tong!N49</f>
        <v>259086</v>
      </c>
      <c r="F598" s="41">
        <f>[6]Tong!O49</f>
        <v>278718</v>
      </c>
      <c r="G598" s="17"/>
      <c r="H598" s="21"/>
    </row>
    <row r="599" spans="1:8">
      <c r="A599" s="6">
        <v>9</v>
      </c>
      <c r="B599" s="8"/>
      <c r="C599" s="9" t="s">
        <v>154</v>
      </c>
      <c r="D599" s="66" t="s">
        <v>155</v>
      </c>
      <c r="E599" s="40">
        <f>[6]Tong!N50</f>
        <v>330353</v>
      </c>
      <c r="F599" s="40">
        <f>[6]Tong!O50</f>
        <v>348411</v>
      </c>
      <c r="G599" s="10"/>
      <c r="H599" s="21"/>
    </row>
    <row r="600" spans="1:8">
      <c r="A600" s="6"/>
      <c r="B600" s="8" t="s">
        <v>385</v>
      </c>
      <c r="C600" s="11" t="s">
        <v>9</v>
      </c>
      <c r="D600" s="67"/>
      <c r="E600" s="41">
        <f>[6]Tong!N51</f>
        <v>103967</v>
      </c>
      <c r="F600" s="41">
        <f>[6]Tong!O51</f>
        <v>105023</v>
      </c>
      <c r="G600" s="17"/>
      <c r="H600" s="21"/>
    </row>
    <row r="601" spans="1:8">
      <c r="A601" s="6"/>
      <c r="B601" s="8" t="s">
        <v>397</v>
      </c>
      <c r="C601" s="11" t="s">
        <v>10</v>
      </c>
      <c r="D601" s="68"/>
      <c r="E601" s="41">
        <f>[6]Tong!N52</f>
        <v>226386</v>
      </c>
      <c r="F601" s="41">
        <f>[6]Tong!O52</f>
        <v>243388</v>
      </c>
      <c r="G601" s="17"/>
      <c r="H601" s="21"/>
    </row>
    <row r="602" spans="1:8" ht="16.5" customHeight="1">
      <c r="A602" s="6">
        <v>10</v>
      </c>
      <c r="B602" s="8"/>
      <c r="C602" s="55" t="s">
        <v>1138</v>
      </c>
      <c r="D602" s="72" t="s">
        <v>152</v>
      </c>
      <c r="E602" s="40">
        <f>[6]Tong!N53</f>
        <v>349469</v>
      </c>
      <c r="F602" s="40">
        <f>[6]Tong!O53</f>
        <v>367527</v>
      </c>
      <c r="G602" s="17"/>
      <c r="H602" s="21"/>
    </row>
    <row r="603" spans="1:8">
      <c r="A603" s="6"/>
      <c r="B603" s="8"/>
      <c r="C603" s="56" t="s">
        <v>9</v>
      </c>
      <c r="D603" s="73"/>
      <c r="E603" s="41">
        <f>[6]Tong!N54</f>
        <v>103967</v>
      </c>
      <c r="F603" s="41">
        <f>[6]Tong!O54</f>
        <v>105023</v>
      </c>
      <c r="G603" s="17"/>
      <c r="H603" s="21"/>
    </row>
    <row r="604" spans="1:8">
      <c r="A604" s="6"/>
      <c r="B604" s="8"/>
      <c r="C604" s="56" t="s">
        <v>10</v>
      </c>
      <c r="D604" s="74"/>
      <c r="E604" s="41">
        <f>[6]Tong!N55</f>
        <v>245502</v>
      </c>
      <c r="F604" s="41">
        <f>[6]Tong!O55</f>
        <v>262504</v>
      </c>
      <c r="G604" s="17"/>
      <c r="H604" s="21"/>
    </row>
    <row r="605" spans="1:8" ht="15.75" customHeight="1">
      <c r="A605" s="6">
        <v>11</v>
      </c>
      <c r="B605" s="8"/>
      <c r="C605" s="57" t="s">
        <v>285</v>
      </c>
      <c r="D605" s="72" t="s">
        <v>286</v>
      </c>
      <c r="E605" s="40">
        <f>[6]Tong!N56</f>
        <v>343305</v>
      </c>
      <c r="F605" s="40">
        <f>[6]Tong!O56</f>
        <v>373897</v>
      </c>
      <c r="G605" s="17"/>
      <c r="H605" s="21"/>
    </row>
    <row r="606" spans="1:8">
      <c r="A606" s="6"/>
      <c r="B606" s="8"/>
      <c r="C606" s="56" t="s">
        <v>9</v>
      </c>
      <c r="D606" s="73"/>
      <c r="E606" s="41">
        <f>[6]Tong!N57</f>
        <v>103967</v>
      </c>
      <c r="F606" s="41">
        <f>[6]Tong!O57</f>
        <v>105023</v>
      </c>
      <c r="G606" s="17"/>
      <c r="H606" s="21"/>
    </row>
    <row r="607" spans="1:8">
      <c r="A607" s="6"/>
      <c r="B607" s="8"/>
      <c r="C607" s="56" t="s">
        <v>10</v>
      </c>
      <c r="D607" s="74"/>
      <c r="E607" s="41">
        <f>[6]Tong!N58</f>
        <v>239338</v>
      </c>
      <c r="F607" s="41">
        <f>[6]Tong!O58</f>
        <v>268874</v>
      </c>
      <c r="G607" s="17"/>
      <c r="H607" s="21"/>
    </row>
    <row r="608" spans="1:8">
      <c r="A608" s="6">
        <v>12</v>
      </c>
      <c r="B608" s="8"/>
      <c r="C608" s="9" t="s">
        <v>398</v>
      </c>
      <c r="D608" s="66"/>
      <c r="E608" s="40">
        <f>[6]Tong!N59</f>
        <v>286473</v>
      </c>
      <c r="F608" s="40">
        <f>[6]Tong!O59</f>
        <v>301614</v>
      </c>
      <c r="G608" s="10"/>
      <c r="H608" s="21">
        <v>144000</v>
      </c>
    </row>
    <row r="609" spans="1:8">
      <c r="A609" s="6"/>
      <c r="B609" s="8" t="s">
        <v>399</v>
      </c>
      <c r="C609" s="11" t="s">
        <v>9</v>
      </c>
      <c r="D609" s="67"/>
      <c r="E609" s="41">
        <f>[6]Tong!N60</f>
        <v>91432</v>
      </c>
      <c r="F609" s="41">
        <f>[6]Tong!O60</f>
        <v>93652</v>
      </c>
      <c r="G609" s="17"/>
      <c r="H609" s="21"/>
    </row>
    <row r="610" spans="1:8">
      <c r="A610" s="6"/>
      <c r="B610" s="8" t="s">
        <v>400</v>
      </c>
      <c r="C610" s="11" t="s">
        <v>10</v>
      </c>
      <c r="D610" s="68"/>
      <c r="E610" s="41">
        <f>[6]Tong!N61</f>
        <v>195041</v>
      </c>
      <c r="F610" s="41">
        <f>[6]Tong!O61</f>
        <v>207962</v>
      </c>
      <c r="G610" s="17"/>
      <c r="H610" s="21"/>
    </row>
    <row r="611" spans="1:8" ht="17.25">
      <c r="A611" s="6">
        <v>13</v>
      </c>
      <c r="B611" s="8"/>
      <c r="C611" s="9" t="s">
        <v>1092</v>
      </c>
      <c r="D611" s="66" t="s">
        <v>401</v>
      </c>
      <c r="E611" s="40">
        <f>[6]Tong!N62</f>
        <v>272754</v>
      </c>
      <c r="F611" s="40">
        <f>[6]Tong!O62</f>
        <v>287896</v>
      </c>
      <c r="G611" s="10"/>
      <c r="H611" s="21">
        <v>132000</v>
      </c>
    </row>
    <row r="612" spans="1:8">
      <c r="A612" s="6"/>
      <c r="B612" s="8" t="s">
        <v>402</v>
      </c>
      <c r="C612" s="11" t="s">
        <v>9</v>
      </c>
      <c r="D612" s="67"/>
      <c r="E612" s="41">
        <f>[6]Tong!N63</f>
        <v>91432</v>
      </c>
      <c r="F612" s="41">
        <f>[6]Tong!O63</f>
        <v>93652</v>
      </c>
      <c r="G612" s="17"/>
      <c r="H612" s="21"/>
    </row>
    <row r="613" spans="1:8">
      <c r="A613" s="6"/>
      <c r="B613" s="8" t="s">
        <v>403</v>
      </c>
      <c r="C613" s="11" t="s">
        <v>10</v>
      </c>
      <c r="D613" s="68"/>
      <c r="E613" s="41">
        <f>[6]Tong!N64</f>
        <v>181322</v>
      </c>
      <c r="F613" s="41">
        <f>[6]Tong!O64</f>
        <v>194244</v>
      </c>
      <c r="G613" s="17"/>
      <c r="H613" s="21"/>
    </row>
    <row r="614" spans="1:8">
      <c r="A614" s="6">
        <v>14</v>
      </c>
      <c r="B614" s="8"/>
      <c r="C614" s="9" t="s">
        <v>404</v>
      </c>
      <c r="D614" s="66" t="s">
        <v>405</v>
      </c>
      <c r="E614" s="40">
        <f>[6]Tong!N65</f>
        <v>215192</v>
      </c>
      <c r="F614" s="40">
        <f>[6]Tong!O65</f>
        <v>221698</v>
      </c>
      <c r="G614" s="10"/>
      <c r="H614" s="21">
        <v>114000</v>
      </c>
    </row>
    <row r="615" spans="1:8">
      <c r="A615" s="6"/>
      <c r="B615" s="8" t="s">
        <v>406</v>
      </c>
      <c r="C615" s="11" t="s">
        <v>9</v>
      </c>
      <c r="D615" s="67"/>
      <c r="E615" s="41">
        <f>[6]Tong!N66</f>
        <v>85316</v>
      </c>
      <c r="F615" s="41">
        <f>[6]Tong!O66</f>
        <v>87536</v>
      </c>
      <c r="G615" s="17"/>
      <c r="H615" s="21"/>
    </row>
    <row r="616" spans="1:8">
      <c r="A616" s="6"/>
      <c r="B616" s="8" t="s">
        <v>407</v>
      </c>
      <c r="C616" s="11" t="s">
        <v>10</v>
      </c>
      <c r="D616" s="68"/>
      <c r="E616" s="41">
        <f>[6]Tong!N67</f>
        <v>129876</v>
      </c>
      <c r="F616" s="41">
        <f>[6]Tong!O67</f>
        <v>134162</v>
      </c>
      <c r="G616" s="17"/>
      <c r="H616" s="21"/>
    </row>
    <row r="617" spans="1:8">
      <c r="A617" s="6">
        <v>15</v>
      </c>
      <c r="B617" s="8"/>
      <c r="C617" s="9" t="s">
        <v>373</v>
      </c>
      <c r="D617" s="66" t="s">
        <v>374</v>
      </c>
      <c r="E617" s="40">
        <f>[6]Tong!N68</f>
        <v>254089</v>
      </c>
      <c r="F617" s="40">
        <f>[6]Tong!O68</f>
        <v>286261</v>
      </c>
      <c r="G617" s="10"/>
      <c r="H617" s="21"/>
    </row>
    <row r="618" spans="1:8">
      <c r="A618" s="6"/>
      <c r="B618" s="8" t="s">
        <v>408</v>
      </c>
      <c r="C618" s="11" t="s">
        <v>9</v>
      </c>
      <c r="D618" s="67"/>
      <c r="E618" s="41">
        <f>[6]Tong!N69</f>
        <v>103967</v>
      </c>
      <c r="F618" s="41">
        <f>[6]Tong!O69</f>
        <v>106187</v>
      </c>
      <c r="G618" s="17"/>
      <c r="H618" s="21"/>
    </row>
    <row r="619" spans="1:8">
      <c r="A619" s="6"/>
      <c r="B619" s="8" t="s">
        <v>409</v>
      </c>
      <c r="C619" s="11" t="s">
        <v>10</v>
      </c>
      <c r="D619" s="68"/>
      <c r="E619" s="41">
        <f>[6]Tong!N70</f>
        <v>150122</v>
      </c>
      <c r="F619" s="41">
        <f>[6]Tong!O70</f>
        <v>180074</v>
      </c>
      <c r="G619" s="17"/>
      <c r="H619" s="21"/>
    </row>
    <row r="620" spans="1:8">
      <c r="A620" s="6">
        <v>16</v>
      </c>
      <c r="B620" s="8"/>
      <c r="C620" s="9" t="s">
        <v>160</v>
      </c>
      <c r="D620" s="66" t="s">
        <v>410</v>
      </c>
      <c r="E620" s="40">
        <f>[6]Tong!N71</f>
        <v>1021848</v>
      </c>
      <c r="F620" s="40">
        <f>[6]Tong!O71</f>
        <v>1036332</v>
      </c>
      <c r="G620" s="10"/>
      <c r="H620" s="21">
        <v>195000</v>
      </c>
    </row>
    <row r="621" spans="1:8">
      <c r="A621" s="6"/>
      <c r="B621" s="8" t="s">
        <v>411</v>
      </c>
      <c r="C621" s="11" t="s">
        <v>9</v>
      </c>
      <c r="D621" s="67"/>
      <c r="E621" s="41">
        <f>[6]Tong!N72</f>
        <v>103967</v>
      </c>
      <c r="F621" s="41">
        <f>[6]Tong!O72</f>
        <v>106187</v>
      </c>
      <c r="G621" s="17"/>
      <c r="H621" s="21"/>
    </row>
    <row r="622" spans="1:8">
      <c r="A622" s="6"/>
      <c r="B622" s="8" t="s">
        <v>412</v>
      </c>
      <c r="C622" s="11" t="s">
        <v>10</v>
      </c>
      <c r="D622" s="68"/>
      <c r="E622" s="41">
        <f>[6]Tong!N73</f>
        <v>917881</v>
      </c>
      <c r="F622" s="41">
        <f>[6]Tong!O73</f>
        <v>930145</v>
      </c>
      <c r="G622" s="17"/>
      <c r="H622" s="21"/>
    </row>
    <row r="623" spans="1:8">
      <c r="A623" s="6">
        <v>17</v>
      </c>
      <c r="B623" s="8"/>
      <c r="C623" s="9" t="s">
        <v>413</v>
      </c>
      <c r="D623" s="66" t="s">
        <v>410</v>
      </c>
      <c r="E623" s="40">
        <f>[6]Tong!N74</f>
        <v>1021848</v>
      </c>
      <c r="F623" s="40">
        <f>[6]Tong!O74</f>
        <v>1036332</v>
      </c>
      <c r="G623" s="10"/>
      <c r="H623" s="21">
        <v>195000</v>
      </c>
    </row>
    <row r="624" spans="1:8">
      <c r="A624" s="6"/>
      <c r="B624" s="8" t="s">
        <v>411</v>
      </c>
      <c r="C624" s="11" t="s">
        <v>9</v>
      </c>
      <c r="D624" s="67"/>
      <c r="E624" s="41">
        <f>[6]Tong!N75</f>
        <v>103967</v>
      </c>
      <c r="F624" s="41">
        <f>[6]Tong!O75</f>
        <v>106187</v>
      </c>
      <c r="G624" s="17"/>
      <c r="H624" s="21"/>
    </row>
    <row r="625" spans="1:8">
      <c r="A625" s="6"/>
      <c r="B625" s="8" t="s">
        <v>414</v>
      </c>
      <c r="C625" s="11" t="s">
        <v>10</v>
      </c>
      <c r="D625" s="68"/>
      <c r="E625" s="41">
        <f>[6]Tong!N76</f>
        <v>917881</v>
      </c>
      <c r="F625" s="41">
        <f>[6]Tong!O76</f>
        <v>930145</v>
      </c>
      <c r="G625" s="17"/>
      <c r="H625" s="21"/>
    </row>
    <row r="626" spans="1:8">
      <c r="A626" s="6">
        <v>18</v>
      </c>
      <c r="B626" s="8"/>
      <c r="C626" s="9" t="s">
        <v>415</v>
      </c>
      <c r="D626" s="66" t="s">
        <v>410</v>
      </c>
      <c r="E626" s="40">
        <f>[6]Tong!N77</f>
        <v>1021848</v>
      </c>
      <c r="F626" s="40">
        <f>[6]Tong!O77</f>
        <v>1036332</v>
      </c>
      <c r="G626" s="10"/>
      <c r="H626" s="21"/>
    </row>
    <row r="627" spans="1:8">
      <c r="A627" s="6"/>
      <c r="B627" s="8" t="s">
        <v>411</v>
      </c>
      <c r="C627" s="11" t="s">
        <v>9</v>
      </c>
      <c r="D627" s="67"/>
      <c r="E627" s="41">
        <f>[6]Tong!N78</f>
        <v>103967</v>
      </c>
      <c r="F627" s="41">
        <f>[6]Tong!O78</f>
        <v>106187</v>
      </c>
      <c r="G627" s="17"/>
      <c r="H627" s="21"/>
    </row>
    <row r="628" spans="1:8">
      <c r="A628" s="6"/>
      <c r="B628" s="8" t="s">
        <v>416</v>
      </c>
      <c r="C628" s="11" t="s">
        <v>10</v>
      </c>
      <c r="D628" s="68"/>
      <c r="E628" s="41">
        <f>[6]Tong!N79</f>
        <v>917881</v>
      </c>
      <c r="F628" s="41">
        <f>[6]Tong!O79</f>
        <v>930145</v>
      </c>
      <c r="G628" s="17"/>
      <c r="H628" s="21"/>
    </row>
    <row r="629" spans="1:8">
      <c r="A629" s="6">
        <v>22</v>
      </c>
      <c r="B629" s="8"/>
      <c r="C629" s="9" t="s">
        <v>417</v>
      </c>
      <c r="D629" s="66" t="s">
        <v>418</v>
      </c>
      <c r="E629" s="40">
        <f>[6]Tong!N80</f>
        <v>267646</v>
      </c>
      <c r="F629" s="40">
        <f>[6]Tong!O80</f>
        <v>274153</v>
      </c>
      <c r="G629" s="10"/>
      <c r="H629" s="21">
        <v>235000</v>
      </c>
    </row>
    <row r="630" spans="1:8">
      <c r="A630" s="6"/>
      <c r="B630" s="8" t="s">
        <v>419</v>
      </c>
      <c r="C630" s="11" t="s">
        <v>9</v>
      </c>
      <c r="D630" s="67"/>
      <c r="E630" s="41">
        <f>[6]Tong!N81</f>
        <v>114056</v>
      </c>
      <c r="F630" s="41">
        <f>[6]Tong!O81</f>
        <v>116276</v>
      </c>
      <c r="G630" s="17"/>
      <c r="H630" s="21"/>
    </row>
    <row r="631" spans="1:8">
      <c r="A631" s="6"/>
      <c r="B631" s="8" t="s">
        <v>420</v>
      </c>
      <c r="C631" s="11" t="s">
        <v>10</v>
      </c>
      <c r="D631" s="68"/>
      <c r="E631" s="41">
        <f>[6]Tong!N82</f>
        <v>153590</v>
      </c>
      <c r="F631" s="41">
        <f>[6]Tong!O82</f>
        <v>157877</v>
      </c>
      <c r="G631" s="17"/>
      <c r="H631" s="21"/>
    </row>
    <row r="632" spans="1:8">
      <c r="A632" s="6">
        <v>23</v>
      </c>
      <c r="B632" s="8"/>
      <c r="C632" s="9" t="s">
        <v>421</v>
      </c>
      <c r="D632" s="66" t="s">
        <v>418</v>
      </c>
      <c r="E632" s="40">
        <f>[6]Tong!N83</f>
        <v>267646</v>
      </c>
      <c r="F632" s="40">
        <f>[6]Tong!O83</f>
        <v>274153</v>
      </c>
      <c r="G632" s="10"/>
      <c r="H632" s="21">
        <v>235000</v>
      </c>
    </row>
    <row r="633" spans="1:8">
      <c r="A633" s="6"/>
      <c r="B633" s="8" t="s">
        <v>422</v>
      </c>
      <c r="C633" s="11" t="s">
        <v>9</v>
      </c>
      <c r="D633" s="67"/>
      <c r="E633" s="41">
        <f>[6]Tong!N84</f>
        <v>114056</v>
      </c>
      <c r="F633" s="41">
        <f>[6]Tong!O84</f>
        <v>116276</v>
      </c>
      <c r="G633" s="17"/>
      <c r="H633" s="21"/>
    </row>
    <row r="634" spans="1:8">
      <c r="A634" s="6"/>
      <c r="B634" s="8" t="s">
        <v>423</v>
      </c>
      <c r="C634" s="11" t="s">
        <v>10</v>
      </c>
      <c r="D634" s="68"/>
      <c r="E634" s="41">
        <f>[6]Tong!N85</f>
        <v>153590</v>
      </c>
      <c r="F634" s="41">
        <f>[6]Tong!O85</f>
        <v>157877</v>
      </c>
      <c r="G634" s="17"/>
      <c r="H634" s="21"/>
    </row>
    <row r="635" spans="1:8">
      <c r="A635" s="6">
        <v>24</v>
      </c>
      <c r="B635" s="8"/>
      <c r="C635" s="9" t="s">
        <v>424</v>
      </c>
      <c r="D635" s="66" t="s">
        <v>418</v>
      </c>
      <c r="E635" s="40">
        <f>[6]Tong!N86</f>
        <v>267646</v>
      </c>
      <c r="F635" s="40">
        <f>[6]Tong!O86</f>
        <v>274153</v>
      </c>
      <c r="G635" s="10"/>
      <c r="H635" s="21">
        <v>235000</v>
      </c>
    </row>
    <row r="636" spans="1:8">
      <c r="A636" s="6"/>
      <c r="B636" s="8" t="s">
        <v>425</v>
      </c>
      <c r="C636" s="11" t="s">
        <v>9</v>
      </c>
      <c r="D636" s="67"/>
      <c r="E636" s="41">
        <f>[6]Tong!N87</f>
        <v>114056</v>
      </c>
      <c r="F636" s="41">
        <f>[6]Tong!O87</f>
        <v>116276</v>
      </c>
      <c r="G636" s="17"/>
      <c r="H636" s="21"/>
    </row>
    <row r="637" spans="1:8">
      <c r="A637" s="6"/>
      <c r="B637" s="8" t="s">
        <v>426</v>
      </c>
      <c r="C637" s="11" t="s">
        <v>10</v>
      </c>
      <c r="D637" s="68"/>
      <c r="E637" s="41">
        <f>[6]Tong!N88</f>
        <v>153590</v>
      </c>
      <c r="F637" s="41">
        <f>[6]Tong!O88</f>
        <v>157877</v>
      </c>
      <c r="G637" s="17"/>
      <c r="H637" s="21"/>
    </row>
    <row r="638" spans="1:8" ht="18.75">
      <c r="A638" s="6">
        <v>25</v>
      </c>
      <c r="B638" s="8"/>
      <c r="C638" s="9" t="s">
        <v>1093</v>
      </c>
      <c r="D638" s="66" t="s">
        <v>427</v>
      </c>
      <c r="E638" s="40">
        <f>[6]Tong!N89</f>
        <v>527820</v>
      </c>
      <c r="F638" s="40">
        <f>[6]Tong!O89</f>
        <v>554160</v>
      </c>
      <c r="G638" s="10"/>
      <c r="H638" s="21">
        <v>230000</v>
      </c>
    </row>
    <row r="639" spans="1:8">
      <c r="A639" s="6"/>
      <c r="B639" s="8" t="s">
        <v>428</v>
      </c>
      <c r="C639" s="11" t="s">
        <v>9</v>
      </c>
      <c r="D639" s="67"/>
      <c r="E639" s="41">
        <f>[6]Tong!N90</f>
        <v>114056</v>
      </c>
      <c r="F639" s="41">
        <f>[6]Tong!O90</f>
        <v>116276</v>
      </c>
      <c r="G639" s="17"/>
      <c r="H639" s="21"/>
    </row>
    <row r="640" spans="1:8">
      <c r="A640" s="6"/>
      <c r="B640" s="8" t="s">
        <v>429</v>
      </c>
      <c r="C640" s="11" t="s">
        <v>10</v>
      </c>
      <c r="D640" s="68"/>
      <c r="E640" s="41">
        <f>[6]Tong!N91</f>
        <v>413764</v>
      </c>
      <c r="F640" s="41">
        <f>[6]Tong!O91</f>
        <v>437884</v>
      </c>
      <c r="G640" s="17"/>
      <c r="H640" s="21"/>
    </row>
    <row r="641" spans="1:8">
      <c r="A641" s="6">
        <v>26</v>
      </c>
      <c r="B641" s="8"/>
      <c r="C641" s="9" t="s">
        <v>430</v>
      </c>
      <c r="D641" s="66" t="s">
        <v>125</v>
      </c>
      <c r="E641" s="40">
        <f>[6]Tong!N92</f>
        <v>619527</v>
      </c>
      <c r="F641" s="40">
        <f>[6]Tong!O92</f>
        <v>636639</v>
      </c>
      <c r="G641" s="10"/>
      <c r="H641" s="21">
        <v>188000</v>
      </c>
    </row>
    <row r="642" spans="1:8">
      <c r="A642" s="6"/>
      <c r="B642" s="8" t="s">
        <v>431</v>
      </c>
      <c r="C642" s="11" t="s">
        <v>9</v>
      </c>
      <c r="D642" s="67"/>
      <c r="E642" s="41">
        <f>[6]Tong!N93</f>
        <v>114056</v>
      </c>
      <c r="F642" s="41">
        <f>[6]Tong!O93</f>
        <v>116276</v>
      </c>
      <c r="G642" s="17"/>
      <c r="H642" s="21"/>
    </row>
    <row r="643" spans="1:8">
      <c r="A643" s="6"/>
      <c r="B643" s="8" t="s">
        <v>432</v>
      </c>
      <c r="C643" s="11" t="s">
        <v>10</v>
      </c>
      <c r="D643" s="68"/>
      <c r="E643" s="41">
        <f>[6]Tong!N94</f>
        <v>505471</v>
      </c>
      <c r="F643" s="41">
        <f>[6]Tong!O94</f>
        <v>520363</v>
      </c>
      <c r="G643" s="17"/>
      <c r="H643" s="21"/>
    </row>
    <row r="644" spans="1:8">
      <c r="A644" s="6">
        <v>27</v>
      </c>
      <c r="B644" s="8"/>
      <c r="C644" s="9" t="s">
        <v>433</v>
      </c>
      <c r="D644" s="66" t="s">
        <v>125</v>
      </c>
      <c r="E644" s="40">
        <f>[6]Tong!N95</f>
        <v>619527</v>
      </c>
      <c r="F644" s="40">
        <f>[6]Tong!O95</f>
        <v>636639</v>
      </c>
      <c r="G644" s="10"/>
      <c r="H644" s="21">
        <v>188000</v>
      </c>
    </row>
    <row r="645" spans="1:8">
      <c r="A645" s="6"/>
      <c r="B645" s="8" t="s">
        <v>431</v>
      </c>
      <c r="C645" s="11" t="s">
        <v>9</v>
      </c>
      <c r="D645" s="67"/>
      <c r="E645" s="41">
        <f>[6]Tong!N96</f>
        <v>114056</v>
      </c>
      <c r="F645" s="41">
        <f>[6]Tong!O96</f>
        <v>116276</v>
      </c>
      <c r="G645" s="17"/>
      <c r="H645" s="21"/>
    </row>
    <row r="646" spans="1:8">
      <c r="A646" s="6"/>
      <c r="B646" s="8" t="s">
        <v>434</v>
      </c>
      <c r="C646" s="11" t="s">
        <v>10</v>
      </c>
      <c r="D646" s="68"/>
      <c r="E646" s="41">
        <f>[6]Tong!N97</f>
        <v>505471</v>
      </c>
      <c r="F646" s="41">
        <f>[6]Tong!O97</f>
        <v>520363</v>
      </c>
      <c r="G646" s="17"/>
      <c r="H646" s="21"/>
    </row>
    <row r="647" spans="1:8">
      <c r="A647" s="6">
        <v>28</v>
      </c>
      <c r="B647" s="8"/>
      <c r="C647" s="9" t="s">
        <v>435</v>
      </c>
      <c r="D647" s="66" t="s">
        <v>129</v>
      </c>
      <c r="E647" s="40">
        <f>[6]Tong!N98</f>
        <v>543836</v>
      </c>
      <c r="F647" s="40">
        <f>[6]Tong!O98</f>
        <v>575484</v>
      </c>
      <c r="G647" s="10"/>
      <c r="H647" s="21">
        <v>197000</v>
      </c>
    </row>
    <row r="648" spans="1:8">
      <c r="A648" s="6"/>
      <c r="B648" s="8" t="s">
        <v>431</v>
      </c>
      <c r="C648" s="11" t="s">
        <v>9</v>
      </c>
      <c r="D648" s="67"/>
      <c r="E648" s="41">
        <f>[6]Tong!N99</f>
        <v>114056</v>
      </c>
      <c r="F648" s="41">
        <f>[6]Tong!O99</f>
        <v>116276</v>
      </c>
      <c r="G648" s="17"/>
      <c r="H648" s="21"/>
    </row>
    <row r="649" spans="1:8">
      <c r="A649" s="6"/>
      <c r="B649" s="8" t="s">
        <v>436</v>
      </c>
      <c r="C649" s="11" t="s">
        <v>10</v>
      </c>
      <c r="D649" s="68"/>
      <c r="E649" s="41">
        <f>[6]Tong!N100</f>
        <v>429780</v>
      </c>
      <c r="F649" s="41">
        <f>[6]Tong!O100</f>
        <v>459208</v>
      </c>
      <c r="G649" s="17"/>
      <c r="H649" s="21"/>
    </row>
    <row r="650" spans="1:8">
      <c r="A650" s="6">
        <v>29</v>
      </c>
      <c r="B650" s="8"/>
      <c r="C650" s="9" t="s">
        <v>437</v>
      </c>
      <c r="D650" s="66" t="s">
        <v>131</v>
      </c>
      <c r="E650" s="40">
        <f>[6]Tong!N101</f>
        <v>594642</v>
      </c>
      <c r="F650" s="40">
        <f>[6]Tong!O101</f>
        <v>626289</v>
      </c>
      <c r="G650" s="10"/>
      <c r="H650" s="21">
        <v>196000</v>
      </c>
    </row>
    <row r="651" spans="1:8">
      <c r="A651" s="6"/>
      <c r="B651" s="8" t="s">
        <v>431</v>
      </c>
      <c r="C651" s="11" t="s">
        <v>9</v>
      </c>
      <c r="D651" s="67"/>
      <c r="E651" s="41">
        <f>[6]Tong!N102</f>
        <v>114056</v>
      </c>
      <c r="F651" s="41">
        <f>[6]Tong!O102</f>
        <v>116276</v>
      </c>
      <c r="G651" s="17"/>
      <c r="H651" s="21"/>
    </row>
    <row r="652" spans="1:8">
      <c r="A652" s="6"/>
      <c r="B652" s="8" t="s">
        <v>438</v>
      </c>
      <c r="C652" s="11" t="s">
        <v>10</v>
      </c>
      <c r="D652" s="68"/>
      <c r="E652" s="41">
        <f>[6]Tong!N103</f>
        <v>480586</v>
      </c>
      <c r="F652" s="41">
        <f>[6]Tong!O103</f>
        <v>510013</v>
      </c>
      <c r="G652" s="17"/>
      <c r="H652" s="21"/>
    </row>
    <row r="653" spans="1:8">
      <c r="A653" s="6">
        <v>30</v>
      </c>
      <c r="B653" s="8"/>
      <c r="C653" s="9" t="s">
        <v>439</v>
      </c>
      <c r="D653" s="66" t="s">
        <v>134</v>
      </c>
      <c r="E653" s="40">
        <f>[6]Tong!N104</f>
        <v>519536</v>
      </c>
      <c r="F653" s="40">
        <f>[6]Tong!O104</f>
        <v>539257</v>
      </c>
      <c r="G653" s="10"/>
      <c r="H653" s="21"/>
    </row>
    <row r="654" spans="1:8">
      <c r="A654" s="6"/>
      <c r="B654" s="8" t="s">
        <v>431</v>
      </c>
      <c r="C654" s="11" t="s">
        <v>9</v>
      </c>
      <c r="D654" s="67"/>
      <c r="E654" s="41">
        <f>[6]Tong!N105</f>
        <v>114056</v>
      </c>
      <c r="F654" s="41">
        <f>[6]Tong!O105</f>
        <v>116276</v>
      </c>
      <c r="G654" s="17"/>
      <c r="H654" s="21"/>
    </row>
    <row r="655" spans="1:8">
      <c r="A655" s="6"/>
      <c r="B655" s="8" t="s">
        <v>440</v>
      </c>
      <c r="C655" s="11" t="s">
        <v>10</v>
      </c>
      <c r="D655" s="68"/>
      <c r="E655" s="41">
        <f>[6]Tong!N106</f>
        <v>405480</v>
      </c>
      <c r="F655" s="41">
        <f>[6]Tong!O106</f>
        <v>422981</v>
      </c>
      <c r="G655" s="17"/>
      <c r="H655" s="21"/>
    </row>
    <row r="656" spans="1:8">
      <c r="A656" s="6">
        <v>31</v>
      </c>
      <c r="B656" s="8"/>
      <c r="C656" s="9" t="s">
        <v>441</v>
      </c>
      <c r="D656" s="66" t="s">
        <v>134</v>
      </c>
      <c r="E656" s="40">
        <f>[6]Tong!N107</f>
        <v>519536</v>
      </c>
      <c r="F656" s="40">
        <f>[6]Tong!O107</f>
        <v>539257</v>
      </c>
      <c r="G656" s="10"/>
      <c r="H656" s="21">
        <v>169000</v>
      </c>
    </row>
    <row r="657" spans="1:8">
      <c r="A657" s="6"/>
      <c r="B657" s="8" t="s">
        <v>431</v>
      </c>
      <c r="C657" s="11" t="s">
        <v>9</v>
      </c>
      <c r="D657" s="67"/>
      <c r="E657" s="41">
        <f>[6]Tong!N108</f>
        <v>114056</v>
      </c>
      <c r="F657" s="41">
        <f>[6]Tong!O108</f>
        <v>116276</v>
      </c>
      <c r="G657" s="17"/>
      <c r="H657" s="21"/>
    </row>
    <row r="658" spans="1:8">
      <c r="A658" s="6"/>
      <c r="B658" s="8" t="s">
        <v>442</v>
      </c>
      <c r="C658" s="11" t="s">
        <v>10</v>
      </c>
      <c r="D658" s="68"/>
      <c r="E658" s="41">
        <f>[6]Tong!N109</f>
        <v>405480</v>
      </c>
      <c r="F658" s="41">
        <f>[6]Tong!O109</f>
        <v>422981</v>
      </c>
      <c r="G658" s="17"/>
      <c r="H658" s="21"/>
    </row>
    <row r="659" spans="1:8">
      <c r="A659" s="6">
        <v>32</v>
      </c>
      <c r="B659" s="8"/>
      <c r="C659" s="9" t="s">
        <v>443</v>
      </c>
      <c r="D659" s="66" t="s">
        <v>134</v>
      </c>
      <c r="E659" s="40">
        <f>[6]Tong!N110</f>
        <v>519536</v>
      </c>
      <c r="F659" s="40">
        <f>[6]Tong!O110</f>
        <v>539257</v>
      </c>
      <c r="G659" s="10"/>
      <c r="H659" s="21">
        <v>169000</v>
      </c>
    </row>
    <row r="660" spans="1:8">
      <c r="A660" s="6"/>
      <c r="B660" s="8" t="s">
        <v>431</v>
      </c>
      <c r="C660" s="11" t="s">
        <v>9</v>
      </c>
      <c r="D660" s="67"/>
      <c r="E660" s="41">
        <f>[6]Tong!N111</f>
        <v>114056</v>
      </c>
      <c r="F660" s="41">
        <f>[6]Tong!O111</f>
        <v>116276</v>
      </c>
      <c r="G660" s="17"/>
      <c r="H660" s="21"/>
    </row>
    <row r="661" spans="1:8">
      <c r="A661" s="6"/>
      <c r="B661" s="8" t="s">
        <v>444</v>
      </c>
      <c r="C661" s="11" t="s">
        <v>10</v>
      </c>
      <c r="D661" s="68"/>
      <c r="E661" s="41">
        <f>[6]Tong!N112</f>
        <v>405480</v>
      </c>
      <c r="F661" s="41">
        <f>[6]Tong!O112</f>
        <v>422981</v>
      </c>
      <c r="G661" s="17"/>
      <c r="H661" s="21"/>
    </row>
    <row r="662" spans="1:8">
      <c r="A662" s="6">
        <v>33</v>
      </c>
      <c r="B662" s="8"/>
      <c r="C662" s="9" t="s">
        <v>445</v>
      </c>
      <c r="D662" s="66" t="s">
        <v>134</v>
      </c>
      <c r="E662" s="40">
        <f>[6]Tong!N113</f>
        <v>519536</v>
      </c>
      <c r="F662" s="40">
        <f>[6]Tong!O113</f>
        <v>539257</v>
      </c>
      <c r="G662" s="10"/>
      <c r="H662" s="21">
        <v>169000</v>
      </c>
    </row>
    <row r="663" spans="1:8">
      <c r="A663" s="6"/>
      <c r="B663" s="8" t="s">
        <v>431</v>
      </c>
      <c r="C663" s="11" t="s">
        <v>9</v>
      </c>
      <c r="D663" s="67"/>
      <c r="E663" s="41">
        <f>[6]Tong!N114</f>
        <v>114056</v>
      </c>
      <c r="F663" s="41">
        <f>[6]Tong!O114</f>
        <v>116276</v>
      </c>
      <c r="G663" s="17"/>
      <c r="H663" s="21"/>
    </row>
    <row r="664" spans="1:8">
      <c r="A664" s="6"/>
      <c r="B664" s="8" t="s">
        <v>446</v>
      </c>
      <c r="C664" s="11" t="s">
        <v>10</v>
      </c>
      <c r="D664" s="68"/>
      <c r="E664" s="41">
        <f>[6]Tong!N115</f>
        <v>405480</v>
      </c>
      <c r="F664" s="41">
        <f>[6]Tong!O115</f>
        <v>422981</v>
      </c>
      <c r="G664" s="17"/>
      <c r="H664" s="21"/>
    </row>
    <row r="665" spans="1:8">
      <c r="A665" s="6">
        <v>34</v>
      </c>
      <c r="B665" s="8"/>
      <c r="C665" s="9" t="s">
        <v>447</v>
      </c>
      <c r="D665" s="66" t="s">
        <v>134</v>
      </c>
      <c r="E665" s="40">
        <f>[6]Tong!N116</f>
        <v>519536</v>
      </c>
      <c r="F665" s="40">
        <f>[6]Tong!O116</f>
        <v>539257</v>
      </c>
      <c r="G665" s="10"/>
      <c r="H665" s="21">
        <v>169000</v>
      </c>
    </row>
    <row r="666" spans="1:8">
      <c r="A666" s="6"/>
      <c r="B666" s="8" t="s">
        <v>431</v>
      </c>
      <c r="C666" s="11" t="s">
        <v>9</v>
      </c>
      <c r="D666" s="67"/>
      <c r="E666" s="41">
        <f>[6]Tong!N117</f>
        <v>114056</v>
      </c>
      <c r="F666" s="41">
        <f>[6]Tong!O117</f>
        <v>116276</v>
      </c>
      <c r="G666" s="17"/>
      <c r="H666" s="21"/>
    </row>
    <row r="667" spans="1:8">
      <c r="A667" s="6"/>
      <c r="B667" s="8" t="s">
        <v>448</v>
      </c>
      <c r="C667" s="11" t="s">
        <v>10</v>
      </c>
      <c r="D667" s="68"/>
      <c r="E667" s="41">
        <f>[6]Tong!N118</f>
        <v>405480</v>
      </c>
      <c r="F667" s="41">
        <f>[6]Tong!O118</f>
        <v>422981</v>
      </c>
      <c r="G667" s="17"/>
      <c r="H667" s="21"/>
    </row>
    <row r="668" spans="1:8">
      <c r="A668" s="6">
        <v>35</v>
      </c>
      <c r="B668" s="8"/>
      <c r="C668" s="9" t="s">
        <v>449</v>
      </c>
      <c r="D668" s="66" t="s">
        <v>134</v>
      </c>
      <c r="E668" s="40">
        <f>[6]Tong!N119</f>
        <v>519536</v>
      </c>
      <c r="F668" s="40">
        <f>[6]Tong!O119</f>
        <v>539257</v>
      </c>
      <c r="G668" s="10"/>
      <c r="H668" s="21">
        <v>169000</v>
      </c>
    </row>
    <row r="669" spans="1:8">
      <c r="A669" s="6"/>
      <c r="B669" s="8" t="s">
        <v>431</v>
      </c>
      <c r="C669" s="11" t="s">
        <v>9</v>
      </c>
      <c r="D669" s="67"/>
      <c r="E669" s="41">
        <f>[6]Tong!N120</f>
        <v>114056</v>
      </c>
      <c r="F669" s="41">
        <f>[6]Tong!O120</f>
        <v>116276</v>
      </c>
      <c r="G669" s="17"/>
      <c r="H669" s="21"/>
    </row>
    <row r="670" spans="1:8">
      <c r="A670" s="6"/>
      <c r="B670" s="8" t="s">
        <v>450</v>
      </c>
      <c r="C670" s="11" t="s">
        <v>10</v>
      </c>
      <c r="D670" s="68"/>
      <c r="E670" s="41">
        <f>[6]Tong!N121</f>
        <v>405480</v>
      </c>
      <c r="F670" s="41">
        <f>[6]Tong!O121</f>
        <v>422981</v>
      </c>
      <c r="G670" s="17"/>
      <c r="H670" s="21"/>
    </row>
    <row r="671" spans="1:8">
      <c r="A671" s="6">
        <v>36</v>
      </c>
      <c r="B671" s="8"/>
      <c r="C671" s="9" t="s">
        <v>451</v>
      </c>
      <c r="D671" s="66" t="s">
        <v>134</v>
      </c>
      <c r="E671" s="40">
        <f>[6]Tong!N122</f>
        <v>519536</v>
      </c>
      <c r="F671" s="40">
        <f>[6]Tong!O122</f>
        <v>539257</v>
      </c>
      <c r="G671" s="10"/>
      <c r="H671" s="21"/>
    </row>
    <row r="672" spans="1:8">
      <c r="A672" s="6"/>
      <c r="B672" s="8" t="s">
        <v>431</v>
      </c>
      <c r="C672" s="11" t="s">
        <v>9</v>
      </c>
      <c r="D672" s="67"/>
      <c r="E672" s="41">
        <f>[6]Tong!N123</f>
        <v>114056</v>
      </c>
      <c r="F672" s="41">
        <f>[6]Tong!O123</f>
        <v>116276</v>
      </c>
      <c r="G672" s="17"/>
      <c r="H672" s="21"/>
    </row>
    <row r="673" spans="1:8">
      <c r="A673" s="6"/>
      <c r="B673" s="8" t="s">
        <v>452</v>
      </c>
      <c r="C673" s="11" t="s">
        <v>10</v>
      </c>
      <c r="D673" s="68"/>
      <c r="E673" s="41">
        <f>[6]Tong!N124</f>
        <v>405480</v>
      </c>
      <c r="F673" s="41">
        <f>[6]Tong!O124</f>
        <v>422981</v>
      </c>
      <c r="G673" s="17"/>
      <c r="H673" s="21"/>
    </row>
    <row r="674" spans="1:8">
      <c r="A674" s="6">
        <v>37</v>
      </c>
      <c r="B674" s="8"/>
      <c r="C674" s="9" t="s">
        <v>453</v>
      </c>
      <c r="D674" s="66" t="s">
        <v>158</v>
      </c>
      <c r="E674" s="40">
        <f>[6]Tong!N125</f>
        <v>758223</v>
      </c>
      <c r="F674" s="40">
        <f>[6]Tong!O125</f>
        <v>801207</v>
      </c>
      <c r="G674" s="10"/>
      <c r="H674" s="21">
        <v>393000</v>
      </c>
    </row>
    <row r="675" spans="1:8">
      <c r="A675" s="6"/>
      <c r="B675" s="8" t="s">
        <v>454</v>
      </c>
      <c r="C675" s="11" t="s">
        <v>9</v>
      </c>
      <c r="D675" s="67"/>
      <c r="E675" s="41">
        <f>[6]Tong!N126</f>
        <v>114056</v>
      </c>
      <c r="F675" s="41">
        <f>[6]Tong!O126</f>
        <v>116276</v>
      </c>
      <c r="G675" s="17"/>
      <c r="H675" s="21"/>
    </row>
    <row r="676" spans="1:8">
      <c r="A676" s="6"/>
      <c r="B676" s="8" t="s">
        <v>455</v>
      </c>
      <c r="C676" s="11" t="s">
        <v>10</v>
      </c>
      <c r="D676" s="68"/>
      <c r="E676" s="41">
        <f>[6]Tong!N127</f>
        <v>644167</v>
      </c>
      <c r="F676" s="41">
        <f>[6]Tong!O127</f>
        <v>684931</v>
      </c>
      <c r="G676" s="17"/>
      <c r="H676" s="21"/>
    </row>
    <row r="677" spans="1:8">
      <c r="A677" s="6">
        <v>38</v>
      </c>
      <c r="B677" s="8"/>
      <c r="C677" s="9" t="s">
        <v>456</v>
      </c>
      <c r="D677" s="66" t="s">
        <v>457</v>
      </c>
      <c r="E677" s="40">
        <f>[6]Tong!N128</f>
        <v>631579</v>
      </c>
      <c r="F677" s="40">
        <f>[6]Tong!O128</f>
        <v>710870</v>
      </c>
      <c r="G677" s="10"/>
      <c r="H677" s="21">
        <v>378000</v>
      </c>
    </row>
    <row r="678" spans="1:8">
      <c r="A678" s="6"/>
      <c r="B678" s="8" t="s">
        <v>458</v>
      </c>
      <c r="C678" s="11" t="s">
        <v>9</v>
      </c>
      <c r="D678" s="67"/>
      <c r="E678" s="41">
        <f>[6]Tong!N129</f>
        <v>114056</v>
      </c>
      <c r="F678" s="41">
        <f>[6]Tong!O129</f>
        <v>116276</v>
      </c>
      <c r="G678" s="17"/>
      <c r="H678" s="21"/>
    </row>
    <row r="679" spans="1:8">
      <c r="A679" s="6"/>
      <c r="B679" s="8" t="s">
        <v>459</v>
      </c>
      <c r="C679" s="11" t="s">
        <v>10</v>
      </c>
      <c r="D679" s="68"/>
      <c r="E679" s="41">
        <f>[6]Tong!N130</f>
        <v>517523</v>
      </c>
      <c r="F679" s="41">
        <f>[6]Tong!O130</f>
        <v>594594</v>
      </c>
      <c r="G679" s="17"/>
      <c r="H679" s="21"/>
    </row>
    <row r="680" spans="1:8">
      <c r="A680" s="6">
        <v>39</v>
      </c>
      <c r="B680" s="8"/>
      <c r="C680" s="9" t="s">
        <v>460</v>
      </c>
      <c r="D680" s="66" t="s">
        <v>170</v>
      </c>
      <c r="E680" s="40">
        <f>[6]Tong!N131</f>
        <v>1352419</v>
      </c>
      <c r="F680" s="40">
        <f>[6]Tong!O131</f>
        <v>1582111</v>
      </c>
      <c r="G680" s="10"/>
      <c r="H680" s="21">
        <v>798000</v>
      </c>
    </row>
    <row r="681" spans="1:8">
      <c r="A681" s="6"/>
      <c r="B681" s="8" t="s">
        <v>461</v>
      </c>
      <c r="C681" s="11" t="s">
        <v>9</v>
      </c>
      <c r="D681" s="67"/>
      <c r="E681" s="41">
        <f>[6]Tong!N132</f>
        <v>114056</v>
      </c>
      <c r="F681" s="41">
        <f>[6]Tong!O132</f>
        <v>116276</v>
      </c>
      <c r="G681" s="17"/>
      <c r="H681" s="21"/>
    </row>
    <row r="682" spans="1:8">
      <c r="A682" s="6"/>
      <c r="B682" s="8" t="s">
        <v>462</v>
      </c>
      <c r="C682" s="11" t="s">
        <v>10</v>
      </c>
      <c r="D682" s="68"/>
      <c r="E682" s="41">
        <f>[6]Tong!N133</f>
        <v>1238363</v>
      </c>
      <c r="F682" s="41">
        <f>[6]Tong!O133</f>
        <v>1465835</v>
      </c>
      <c r="G682" s="17"/>
      <c r="H682" s="21"/>
    </row>
    <row r="683" spans="1:8">
      <c r="A683" s="6">
        <v>40</v>
      </c>
      <c r="B683" s="8"/>
      <c r="C683" s="9" t="s">
        <v>463</v>
      </c>
      <c r="D683" s="66" t="s">
        <v>170</v>
      </c>
      <c r="E683" s="40">
        <f>[6]Tong!N134</f>
        <v>1380831</v>
      </c>
      <c r="F683" s="40">
        <f>[6]Tong!O134</f>
        <v>1610523</v>
      </c>
      <c r="G683" s="10"/>
      <c r="H683" s="21">
        <v>798000</v>
      </c>
    </row>
    <row r="684" spans="1:8">
      <c r="A684" s="6"/>
      <c r="B684" s="8" t="s">
        <v>464</v>
      </c>
      <c r="C684" s="11" t="s">
        <v>9</v>
      </c>
      <c r="D684" s="67"/>
      <c r="E684" s="41">
        <f>[6]Tong!N135</f>
        <v>114056</v>
      </c>
      <c r="F684" s="41">
        <f>[6]Tong!O135</f>
        <v>116276</v>
      </c>
      <c r="G684" s="17"/>
      <c r="H684" s="21"/>
    </row>
    <row r="685" spans="1:8">
      <c r="A685" s="6"/>
      <c r="B685" s="8" t="s">
        <v>465</v>
      </c>
      <c r="C685" s="11" t="s">
        <v>10</v>
      </c>
      <c r="D685" s="68"/>
      <c r="E685" s="41">
        <f>[6]Tong!N136</f>
        <v>1266775</v>
      </c>
      <c r="F685" s="41">
        <f>[6]Tong!O136</f>
        <v>1494247</v>
      </c>
      <c r="G685" s="17"/>
      <c r="H685" s="21"/>
    </row>
    <row r="686" spans="1:8">
      <c r="A686" s="26">
        <v>41</v>
      </c>
      <c r="B686" s="27"/>
      <c r="C686" s="58" t="s">
        <v>1137</v>
      </c>
      <c r="D686" s="72" t="s">
        <v>184</v>
      </c>
      <c r="E686" s="40">
        <f>[6]Tong!N137</f>
        <v>4643082</v>
      </c>
      <c r="F686" s="40">
        <f>[6]Tong!O137</f>
        <v>4677276</v>
      </c>
      <c r="G686" s="17"/>
      <c r="H686" s="21"/>
    </row>
    <row r="687" spans="1:8">
      <c r="A687" s="26"/>
      <c r="B687" s="27"/>
      <c r="C687" s="56" t="s">
        <v>9</v>
      </c>
      <c r="D687" s="73"/>
      <c r="E687" s="41">
        <f>[6]Tong!N138</f>
        <v>114056</v>
      </c>
      <c r="F687" s="41">
        <f>[6]Tong!O138</f>
        <v>116276</v>
      </c>
      <c r="G687" s="17"/>
      <c r="H687" s="21"/>
    </row>
    <row r="688" spans="1:8">
      <c r="A688" s="26"/>
      <c r="B688" s="27"/>
      <c r="C688" s="56" t="s">
        <v>10</v>
      </c>
      <c r="D688" s="74"/>
      <c r="E688" s="41">
        <f>[6]Tong!N139</f>
        <v>4529026</v>
      </c>
      <c r="F688" s="41">
        <f>[6]Tong!O139</f>
        <v>4561000</v>
      </c>
      <c r="G688" s="17"/>
      <c r="H688" s="21"/>
    </row>
    <row r="689" spans="1:8" ht="18.75" customHeight="1">
      <c r="A689" s="6" t="s">
        <v>1145</v>
      </c>
      <c r="B689" s="59"/>
      <c r="C689" s="62" t="s">
        <v>1144</v>
      </c>
      <c r="D689" s="62"/>
      <c r="E689" s="62"/>
      <c r="F689" s="62"/>
      <c r="G689" s="63"/>
      <c r="H689" s="21"/>
    </row>
    <row r="690" spans="1:8" ht="20.25" customHeight="1">
      <c r="A690" s="6">
        <v>42</v>
      </c>
      <c r="B690" s="8"/>
      <c r="C690" s="9" t="s">
        <v>1094</v>
      </c>
      <c r="D690" s="66" t="s">
        <v>114</v>
      </c>
      <c r="E690" s="40">
        <f>[6]Tong!N141</f>
        <v>598963</v>
      </c>
      <c r="F690" s="40">
        <f>[6]Tong!O141</f>
        <v>623640</v>
      </c>
      <c r="G690" s="10"/>
      <c r="H690" s="21"/>
    </row>
    <row r="691" spans="1:8">
      <c r="A691" s="6"/>
      <c r="B691" s="8" t="s">
        <v>466</v>
      </c>
      <c r="C691" s="11" t="s">
        <v>9</v>
      </c>
      <c r="D691" s="67"/>
      <c r="E691" s="41">
        <f>[6]Tong!N142</f>
        <v>299675</v>
      </c>
      <c r="F691" s="41">
        <f>[6]Tong!O142</f>
        <v>311243</v>
      </c>
      <c r="G691" s="17"/>
      <c r="H691" s="21"/>
    </row>
    <row r="692" spans="1:8">
      <c r="A692" s="6"/>
      <c r="B692" s="8" t="s">
        <v>467</v>
      </c>
      <c r="C692" s="11" t="s">
        <v>10</v>
      </c>
      <c r="D692" s="68"/>
      <c r="E692" s="41">
        <f>[6]Tong!N143</f>
        <v>299288</v>
      </c>
      <c r="F692" s="41">
        <f>[6]Tong!O143</f>
        <v>312397</v>
      </c>
      <c r="G692" s="17"/>
      <c r="H692" s="21"/>
    </row>
    <row r="693" spans="1:8" ht="20.25" customHeight="1">
      <c r="A693" s="6">
        <v>43</v>
      </c>
      <c r="B693" s="8"/>
      <c r="C693" s="9" t="s">
        <v>1095</v>
      </c>
      <c r="D693" s="66" t="s">
        <v>388</v>
      </c>
      <c r="E693" s="40">
        <f>[6]Tong!N144</f>
        <v>596389</v>
      </c>
      <c r="F693" s="40">
        <f>[6]Tong!O144</f>
        <v>626447</v>
      </c>
      <c r="G693" s="10"/>
      <c r="H693" s="21"/>
    </row>
    <row r="694" spans="1:8">
      <c r="A694" s="6"/>
      <c r="B694" s="8" t="s">
        <v>466</v>
      </c>
      <c r="C694" s="11" t="s">
        <v>9</v>
      </c>
      <c r="D694" s="67"/>
      <c r="E694" s="41">
        <f>[6]Tong!N145</f>
        <v>299675</v>
      </c>
      <c r="F694" s="41">
        <f>[6]Tong!O145</f>
        <v>311243</v>
      </c>
      <c r="G694" s="17"/>
      <c r="H694" s="21"/>
    </row>
    <row r="695" spans="1:8">
      <c r="A695" s="6"/>
      <c r="B695" s="8" t="s">
        <v>468</v>
      </c>
      <c r="C695" s="11" t="s">
        <v>10</v>
      </c>
      <c r="D695" s="68"/>
      <c r="E695" s="41">
        <f>[6]Tong!N146</f>
        <v>296714</v>
      </c>
      <c r="F695" s="41">
        <f>[6]Tong!O146</f>
        <v>315204</v>
      </c>
      <c r="G695" s="17"/>
      <c r="H695" s="21"/>
    </row>
    <row r="696" spans="1:8" ht="19.5">
      <c r="A696" s="6">
        <v>45</v>
      </c>
      <c r="B696" s="8"/>
      <c r="C696" s="9" t="s">
        <v>1096</v>
      </c>
      <c r="D696" s="66" t="s">
        <v>148</v>
      </c>
      <c r="E696" s="40">
        <f>[6]Tong!N147</f>
        <v>531592</v>
      </c>
      <c r="F696" s="40">
        <f>[6]Tong!O147</f>
        <v>554411</v>
      </c>
      <c r="G696" s="10"/>
      <c r="H696" s="21"/>
    </row>
    <row r="697" spans="1:8">
      <c r="A697" s="6"/>
      <c r="B697" s="8" t="s">
        <v>466</v>
      </c>
      <c r="C697" s="11" t="s">
        <v>9</v>
      </c>
      <c r="D697" s="67"/>
      <c r="E697" s="41">
        <f>[6]Tong!N148</f>
        <v>299675</v>
      </c>
      <c r="F697" s="41">
        <f>[6]Tong!O148</f>
        <v>311243</v>
      </c>
      <c r="G697" s="17"/>
      <c r="H697" s="21"/>
    </row>
    <row r="698" spans="1:8">
      <c r="A698" s="6"/>
      <c r="B698" s="8" t="s">
        <v>469</v>
      </c>
      <c r="C698" s="11" t="s">
        <v>10</v>
      </c>
      <c r="D698" s="68"/>
      <c r="E698" s="41">
        <f>[6]Tong!N149</f>
        <v>231917</v>
      </c>
      <c r="F698" s="41">
        <f>[6]Tong!O149</f>
        <v>243168</v>
      </c>
      <c r="G698" s="17"/>
      <c r="H698" s="21"/>
    </row>
    <row r="699" spans="1:8">
      <c r="A699" s="6">
        <v>46</v>
      </c>
      <c r="B699" s="8"/>
      <c r="C699" s="9" t="s">
        <v>430</v>
      </c>
      <c r="D699" s="66" t="s">
        <v>134</v>
      </c>
      <c r="E699" s="40">
        <f>[6]Tong!N150</f>
        <v>870563</v>
      </c>
      <c r="F699" s="40">
        <f>[6]Tong!O150</f>
        <v>897453</v>
      </c>
      <c r="G699" s="10"/>
      <c r="H699" s="21">
        <v>217000</v>
      </c>
    </row>
    <row r="700" spans="1:8">
      <c r="A700" s="6"/>
      <c r="B700" s="8" t="s">
        <v>470</v>
      </c>
      <c r="C700" s="11" t="s">
        <v>9</v>
      </c>
      <c r="D700" s="67"/>
      <c r="E700" s="41">
        <f>[6]Tong!N151</f>
        <v>299675</v>
      </c>
      <c r="F700" s="41">
        <f>[6]Tong!O151</f>
        <v>311243</v>
      </c>
      <c r="G700" s="17"/>
      <c r="H700" s="21"/>
    </row>
    <row r="701" spans="1:8">
      <c r="A701" s="6"/>
      <c r="B701" s="8" t="s">
        <v>471</v>
      </c>
      <c r="C701" s="11" t="s">
        <v>10</v>
      </c>
      <c r="D701" s="68"/>
      <c r="E701" s="41">
        <f>[6]Tong!N152</f>
        <v>570888</v>
      </c>
      <c r="F701" s="41">
        <f>[6]Tong!O152</f>
        <v>586210</v>
      </c>
      <c r="G701" s="17"/>
      <c r="H701" s="21"/>
    </row>
    <row r="702" spans="1:8">
      <c r="A702" s="6">
        <v>47</v>
      </c>
      <c r="B702" s="8"/>
      <c r="C702" s="9" t="s">
        <v>433</v>
      </c>
      <c r="D702" s="66" t="s">
        <v>134</v>
      </c>
      <c r="E702" s="40">
        <f>[6]Tong!N153</f>
        <v>870563</v>
      </c>
      <c r="F702" s="40">
        <f>[6]Tong!O153</f>
        <v>897453</v>
      </c>
      <c r="G702" s="10"/>
      <c r="H702" s="21">
        <v>217000</v>
      </c>
    </row>
    <row r="703" spans="1:8">
      <c r="A703" s="6"/>
      <c r="B703" s="8" t="s">
        <v>470</v>
      </c>
      <c r="C703" s="11" t="s">
        <v>9</v>
      </c>
      <c r="D703" s="67"/>
      <c r="E703" s="41">
        <f>[6]Tong!N154</f>
        <v>299675</v>
      </c>
      <c r="F703" s="41">
        <f>[6]Tong!O154</f>
        <v>311243</v>
      </c>
      <c r="G703" s="17"/>
      <c r="H703" s="21"/>
    </row>
    <row r="704" spans="1:8">
      <c r="A704" s="6"/>
      <c r="B704" s="8" t="s">
        <v>472</v>
      </c>
      <c r="C704" s="11" t="s">
        <v>10</v>
      </c>
      <c r="D704" s="68"/>
      <c r="E704" s="41">
        <f>[6]Tong!N155</f>
        <v>570888</v>
      </c>
      <c r="F704" s="41">
        <f>[6]Tong!O155</f>
        <v>586210</v>
      </c>
      <c r="G704" s="17"/>
      <c r="H704" s="21"/>
    </row>
    <row r="705" spans="1:8">
      <c r="A705" s="6">
        <v>48</v>
      </c>
      <c r="B705" s="8"/>
      <c r="C705" s="9" t="s">
        <v>435</v>
      </c>
      <c r="D705" s="66" t="s">
        <v>134</v>
      </c>
      <c r="E705" s="40">
        <f>[6]Tong!N156</f>
        <v>761392</v>
      </c>
      <c r="F705" s="40">
        <f>[6]Tong!O156</f>
        <v>807460</v>
      </c>
      <c r="G705" s="10"/>
      <c r="H705" s="21">
        <v>237000</v>
      </c>
    </row>
    <row r="706" spans="1:8" ht="14.25" customHeight="1">
      <c r="A706" s="6"/>
      <c r="B706" s="8" t="s">
        <v>470</v>
      </c>
      <c r="C706" s="11" t="s">
        <v>9</v>
      </c>
      <c r="D706" s="67"/>
      <c r="E706" s="41">
        <f>[6]Tong!N157</f>
        <v>299675</v>
      </c>
      <c r="F706" s="41">
        <f>[6]Tong!O157</f>
        <v>311243</v>
      </c>
      <c r="G706" s="17"/>
      <c r="H706" s="21"/>
    </row>
    <row r="707" spans="1:8">
      <c r="A707" s="6"/>
      <c r="B707" s="8" t="s">
        <v>473</v>
      </c>
      <c r="C707" s="11" t="s">
        <v>10</v>
      </c>
      <c r="D707" s="68"/>
      <c r="E707" s="41">
        <f>[6]Tong!N158</f>
        <v>461717</v>
      </c>
      <c r="F707" s="41">
        <f>[6]Tong!O158</f>
        <v>496217</v>
      </c>
      <c r="G707" s="17"/>
      <c r="H707" s="21"/>
    </row>
    <row r="708" spans="1:8">
      <c r="A708" s="6">
        <v>49</v>
      </c>
      <c r="B708" s="8"/>
      <c r="C708" s="9" t="s">
        <v>437</v>
      </c>
      <c r="D708" s="66" t="s">
        <v>134</v>
      </c>
      <c r="E708" s="40">
        <f>[6]Tong!N159</f>
        <v>761392</v>
      </c>
      <c r="F708" s="40">
        <f>[6]Tong!O159</f>
        <v>807460</v>
      </c>
      <c r="G708" s="10"/>
      <c r="H708" s="21">
        <v>237000</v>
      </c>
    </row>
    <row r="709" spans="1:8" ht="14.25" customHeight="1">
      <c r="A709" s="6"/>
      <c r="B709" s="8" t="s">
        <v>470</v>
      </c>
      <c r="C709" s="11" t="s">
        <v>9</v>
      </c>
      <c r="D709" s="67"/>
      <c r="E709" s="41">
        <f>[6]Tong!N160</f>
        <v>299675</v>
      </c>
      <c r="F709" s="41">
        <f>[6]Tong!O160</f>
        <v>311243</v>
      </c>
      <c r="G709" s="17"/>
      <c r="H709" s="21"/>
    </row>
    <row r="710" spans="1:8">
      <c r="A710" s="6"/>
      <c r="B710" s="8" t="s">
        <v>474</v>
      </c>
      <c r="C710" s="11" t="s">
        <v>10</v>
      </c>
      <c r="D710" s="68"/>
      <c r="E710" s="41">
        <f>[6]Tong!N161</f>
        <v>461717</v>
      </c>
      <c r="F710" s="41">
        <f>[6]Tong!O161</f>
        <v>496217</v>
      </c>
      <c r="G710" s="17"/>
      <c r="H710" s="21"/>
    </row>
    <row r="711" spans="1:8">
      <c r="A711" s="6">
        <v>50</v>
      </c>
      <c r="B711" s="8"/>
      <c r="C711" s="9" t="s">
        <v>441</v>
      </c>
      <c r="D711" s="66" t="s">
        <v>134</v>
      </c>
      <c r="E711" s="40">
        <f>[6]Tong!N162</f>
        <v>707050</v>
      </c>
      <c r="F711" s="40">
        <f>[6]Tong!O162</f>
        <v>739876</v>
      </c>
      <c r="G711" s="10"/>
      <c r="H711" s="21">
        <v>213000</v>
      </c>
    </row>
    <row r="712" spans="1:8" ht="14.25" customHeight="1">
      <c r="A712" s="6"/>
      <c r="B712" s="8" t="s">
        <v>470</v>
      </c>
      <c r="C712" s="11" t="s">
        <v>9</v>
      </c>
      <c r="D712" s="67"/>
      <c r="E712" s="41">
        <f>[6]Tong!N163</f>
        <v>299675</v>
      </c>
      <c r="F712" s="41">
        <f>[6]Tong!O163</f>
        <v>311243</v>
      </c>
      <c r="G712" s="17"/>
      <c r="H712" s="21"/>
    </row>
    <row r="713" spans="1:8" ht="14.25" customHeight="1">
      <c r="A713" s="6"/>
      <c r="B713" s="8" t="s">
        <v>475</v>
      </c>
      <c r="C713" s="11" t="s">
        <v>10</v>
      </c>
      <c r="D713" s="68"/>
      <c r="E713" s="41">
        <f>[6]Tong!N164</f>
        <v>407375</v>
      </c>
      <c r="F713" s="41">
        <f>[6]Tong!O164</f>
        <v>428633</v>
      </c>
      <c r="G713" s="17"/>
      <c r="H713" s="21"/>
    </row>
    <row r="714" spans="1:8">
      <c r="A714" s="6">
        <v>51</v>
      </c>
      <c r="B714" s="8"/>
      <c r="C714" s="9" t="s">
        <v>445</v>
      </c>
      <c r="D714" s="66" t="s">
        <v>134</v>
      </c>
      <c r="E714" s="40">
        <f>[6]Tong!N165</f>
        <v>707050</v>
      </c>
      <c r="F714" s="40">
        <f>[6]Tong!O165</f>
        <v>739876</v>
      </c>
      <c r="G714" s="10"/>
      <c r="H714" s="21">
        <v>213000</v>
      </c>
    </row>
    <row r="715" spans="1:8" ht="15" customHeight="1">
      <c r="A715" s="6"/>
      <c r="B715" s="8" t="s">
        <v>470</v>
      </c>
      <c r="C715" s="11" t="s">
        <v>9</v>
      </c>
      <c r="D715" s="67"/>
      <c r="E715" s="41">
        <f>[6]Tong!N166</f>
        <v>299675</v>
      </c>
      <c r="F715" s="41">
        <f>[6]Tong!O166</f>
        <v>311243</v>
      </c>
      <c r="G715" s="17"/>
      <c r="H715" s="21"/>
    </row>
    <row r="716" spans="1:8">
      <c r="A716" s="6"/>
      <c r="B716" s="8" t="s">
        <v>476</v>
      </c>
      <c r="C716" s="11" t="s">
        <v>10</v>
      </c>
      <c r="D716" s="68"/>
      <c r="E716" s="41">
        <f>[6]Tong!N167</f>
        <v>407375</v>
      </c>
      <c r="F716" s="41">
        <f>[6]Tong!O167</f>
        <v>428633</v>
      </c>
      <c r="G716" s="17"/>
      <c r="H716" s="21"/>
    </row>
    <row r="717" spans="1:8" ht="15.75" customHeight="1">
      <c r="A717" s="6">
        <v>52</v>
      </c>
      <c r="B717" s="8"/>
      <c r="C717" s="9" t="s">
        <v>1093</v>
      </c>
      <c r="D717" s="66" t="s">
        <v>427</v>
      </c>
      <c r="E717" s="40">
        <f>[6]Tong!N168</f>
        <v>681435</v>
      </c>
      <c r="F717" s="40">
        <f>[6]Tong!O168</f>
        <v>710967</v>
      </c>
      <c r="G717" s="10"/>
      <c r="H717" s="21"/>
    </row>
    <row r="718" spans="1:8" ht="13.5" customHeight="1">
      <c r="A718" s="6"/>
      <c r="B718" s="8" t="s">
        <v>478</v>
      </c>
      <c r="C718" s="11" t="s">
        <v>9</v>
      </c>
      <c r="D718" s="67"/>
      <c r="E718" s="41">
        <f>[6]Tong!N169</f>
        <v>299675</v>
      </c>
      <c r="F718" s="41">
        <f>[6]Tong!O169</f>
        <v>311243</v>
      </c>
      <c r="G718" s="17"/>
      <c r="H718" s="21"/>
    </row>
    <row r="719" spans="1:8" ht="15" customHeight="1">
      <c r="A719" s="6"/>
      <c r="B719" s="8" t="s">
        <v>479</v>
      </c>
      <c r="C719" s="11" t="s">
        <v>10</v>
      </c>
      <c r="D719" s="68"/>
      <c r="E719" s="41">
        <f>[6]Tong!N170</f>
        <v>381760</v>
      </c>
      <c r="F719" s="41">
        <f>[6]Tong!O170</f>
        <v>399724</v>
      </c>
      <c r="G719" s="17"/>
      <c r="H719" s="21"/>
    </row>
    <row r="720" spans="1:8">
      <c r="A720" s="6">
        <v>53</v>
      </c>
      <c r="B720" s="8"/>
      <c r="C720" s="9" t="s">
        <v>12</v>
      </c>
      <c r="D720" s="66" t="s">
        <v>353</v>
      </c>
      <c r="E720" s="40">
        <f>[6]Tong!N171</f>
        <v>475657</v>
      </c>
      <c r="F720" s="40">
        <f>[6]Tong!O171</f>
        <v>488409</v>
      </c>
      <c r="G720" s="10"/>
      <c r="H720" s="21"/>
    </row>
    <row r="721" spans="1:8" ht="13.5" customHeight="1">
      <c r="A721" s="6"/>
      <c r="B721" s="8" t="s">
        <v>480</v>
      </c>
      <c r="C721" s="11" t="s">
        <v>9</v>
      </c>
      <c r="D721" s="67"/>
      <c r="E721" s="41">
        <f>[6]Tong!N172</f>
        <v>299675</v>
      </c>
      <c r="F721" s="41">
        <f>[6]Tong!O172</f>
        <v>311243</v>
      </c>
      <c r="G721" s="17"/>
      <c r="H721" s="21"/>
    </row>
    <row r="722" spans="1:8">
      <c r="A722" s="6"/>
      <c r="B722" s="8" t="s">
        <v>481</v>
      </c>
      <c r="C722" s="11" t="s">
        <v>10</v>
      </c>
      <c r="D722" s="68"/>
      <c r="E722" s="41">
        <f>[6]Tong!N173</f>
        <v>175982</v>
      </c>
      <c r="F722" s="41">
        <f>[6]Tong!O173</f>
        <v>177166</v>
      </c>
      <c r="G722" s="17"/>
      <c r="H722" s="21"/>
    </row>
    <row r="723" spans="1:8">
      <c r="A723" s="6">
        <v>54</v>
      </c>
      <c r="B723" s="8"/>
      <c r="C723" s="9" t="s">
        <v>482</v>
      </c>
      <c r="D723" s="66"/>
      <c r="E723" s="40">
        <f>[6]Tong!N174</f>
        <v>382993</v>
      </c>
      <c r="F723" s="40">
        <f>[6]Tong!O174</f>
        <v>395409</v>
      </c>
      <c r="G723" s="10"/>
      <c r="H723" s="21"/>
    </row>
    <row r="724" spans="1:8" ht="15" customHeight="1">
      <c r="A724" s="6"/>
      <c r="B724" s="8" t="s">
        <v>480</v>
      </c>
      <c r="C724" s="11" t="s">
        <v>9</v>
      </c>
      <c r="D724" s="67"/>
      <c r="E724" s="41">
        <f>[6]Tong!N175</f>
        <v>299675</v>
      </c>
      <c r="F724" s="41">
        <f>[6]Tong!O175</f>
        <v>311243</v>
      </c>
      <c r="G724" s="17"/>
      <c r="H724" s="21"/>
    </row>
    <row r="725" spans="1:8">
      <c r="A725" s="6"/>
      <c r="B725" s="8" t="s">
        <v>483</v>
      </c>
      <c r="C725" s="11" t="s">
        <v>10</v>
      </c>
      <c r="D725" s="68"/>
      <c r="E725" s="41">
        <f>[6]Tong!N176</f>
        <v>83318</v>
      </c>
      <c r="F725" s="41">
        <f>[6]Tong!O176</f>
        <v>84166</v>
      </c>
      <c r="G725" s="17"/>
      <c r="H725" s="21"/>
    </row>
    <row r="726" spans="1:8">
      <c r="A726" s="6">
        <v>55</v>
      </c>
      <c r="B726" s="8"/>
      <c r="C726" s="9" t="s">
        <v>484</v>
      </c>
      <c r="D726" s="66"/>
      <c r="E726" s="40">
        <f>[6]Tong!N177</f>
        <v>3789904</v>
      </c>
      <c r="F726" s="40">
        <f>[6]Tong!O177</f>
        <v>3815176</v>
      </c>
      <c r="G726" s="10"/>
      <c r="H726" s="21"/>
    </row>
    <row r="727" spans="1:8">
      <c r="A727" s="6"/>
      <c r="B727" s="8" t="s">
        <v>485</v>
      </c>
      <c r="C727" s="11" t="s">
        <v>9</v>
      </c>
      <c r="D727" s="67"/>
      <c r="E727" s="41">
        <f>[6]Tong!N178</f>
        <v>299675</v>
      </c>
      <c r="F727" s="41">
        <f>[6]Tong!O178</f>
        <v>311243</v>
      </c>
      <c r="G727" s="17"/>
      <c r="H727" s="21"/>
    </row>
    <row r="728" spans="1:8">
      <c r="A728" s="6"/>
      <c r="B728" s="8" t="s">
        <v>486</v>
      </c>
      <c r="C728" s="11" t="s">
        <v>10</v>
      </c>
      <c r="D728" s="68"/>
      <c r="E728" s="41">
        <f>[6]Tong!N179</f>
        <v>3490229</v>
      </c>
      <c r="F728" s="41">
        <f>[6]Tong!O179</f>
        <v>3503933</v>
      </c>
      <c r="G728" s="17"/>
      <c r="H728" s="21"/>
    </row>
    <row r="729" spans="1:8">
      <c r="A729" s="6">
        <v>56</v>
      </c>
      <c r="B729" s="8"/>
      <c r="C729" s="9" t="s">
        <v>121</v>
      </c>
      <c r="D729" s="66"/>
      <c r="E729" s="40">
        <f>[6]Tong!N180</f>
        <v>604384</v>
      </c>
      <c r="F729" s="40">
        <f>[6]Tong!O180</f>
        <v>629224</v>
      </c>
      <c r="G729" s="10"/>
      <c r="H729" s="21"/>
    </row>
    <row r="730" spans="1:8" ht="13.5" customHeight="1">
      <c r="A730" s="6"/>
      <c r="B730" s="8" t="s">
        <v>487</v>
      </c>
      <c r="C730" s="11" t="s">
        <v>9</v>
      </c>
      <c r="D730" s="67"/>
      <c r="E730" s="41">
        <f>[6]Tong!N181</f>
        <v>299675</v>
      </c>
      <c r="F730" s="41">
        <f>[6]Tong!O181</f>
        <v>311243</v>
      </c>
      <c r="G730" s="17"/>
      <c r="H730" s="21"/>
    </row>
    <row r="731" spans="1:8">
      <c r="A731" s="6"/>
      <c r="B731" s="8" t="s">
        <v>488</v>
      </c>
      <c r="C731" s="11" t="s">
        <v>10</v>
      </c>
      <c r="D731" s="68"/>
      <c r="E731" s="41">
        <f>[6]Tong!N182</f>
        <v>304709</v>
      </c>
      <c r="F731" s="41">
        <f>[6]Tong!O182</f>
        <v>317981</v>
      </c>
      <c r="G731" s="17"/>
      <c r="H731" s="21"/>
    </row>
    <row r="732" spans="1:8">
      <c r="A732" s="6">
        <v>57</v>
      </c>
      <c r="B732" s="8"/>
      <c r="C732" s="9" t="s">
        <v>118</v>
      </c>
      <c r="D732" s="66"/>
      <c r="E732" s="40">
        <f>[6]Tong!N183</f>
        <v>599608</v>
      </c>
      <c r="F732" s="40">
        <f>[6]Tong!O183</f>
        <v>624292</v>
      </c>
      <c r="G732" s="10"/>
      <c r="H732" s="21"/>
    </row>
    <row r="733" spans="1:8">
      <c r="A733" s="6"/>
      <c r="B733" s="8" t="s">
        <v>487</v>
      </c>
      <c r="C733" s="11" t="s">
        <v>9</v>
      </c>
      <c r="D733" s="67"/>
      <c r="E733" s="41">
        <f>[6]Tong!N184</f>
        <v>299675</v>
      </c>
      <c r="F733" s="41">
        <f>[6]Tong!O184</f>
        <v>311243</v>
      </c>
      <c r="G733" s="17"/>
      <c r="H733" s="21"/>
    </row>
    <row r="734" spans="1:8">
      <c r="A734" s="6"/>
      <c r="B734" s="8" t="s">
        <v>489</v>
      </c>
      <c r="C734" s="11" t="s">
        <v>10</v>
      </c>
      <c r="D734" s="68"/>
      <c r="E734" s="41">
        <f>[6]Tong!N185</f>
        <v>299933</v>
      </c>
      <c r="F734" s="41">
        <f>[6]Tong!O185</f>
        <v>313049</v>
      </c>
      <c r="G734" s="17"/>
      <c r="H734" s="21"/>
    </row>
    <row r="735" spans="1:8">
      <c r="A735" s="6">
        <v>58</v>
      </c>
      <c r="B735" s="8"/>
      <c r="C735" s="9" t="s">
        <v>460</v>
      </c>
      <c r="D735" s="66" t="s">
        <v>170</v>
      </c>
      <c r="E735" s="40">
        <f>[6]Tong!N186</f>
        <v>1538038</v>
      </c>
      <c r="F735" s="40">
        <f>[6]Tong!O186</f>
        <v>1776178</v>
      </c>
      <c r="G735" s="10"/>
      <c r="H735" s="21"/>
    </row>
    <row r="736" spans="1:8" ht="14.25" customHeight="1">
      <c r="A736" s="6"/>
      <c r="B736" s="8" t="s">
        <v>490</v>
      </c>
      <c r="C736" s="11" t="s">
        <v>9</v>
      </c>
      <c r="D736" s="67"/>
      <c r="E736" s="41">
        <f>[6]Tong!N187</f>
        <v>299675</v>
      </c>
      <c r="F736" s="41">
        <f>[6]Tong!O187</f>
        <v>311243</v>
      </c>
      <c r="G736" s="17"/>
      <c r="H736" s="21"/>
    </row>
    <row r="737" spans="1:8">
      <c r="A737" s="6"/>
      <c r="B737" s="8" t="s">
        <v>491</v>
      </c>
      <c r="C737" s="11" t="s">
        <v>10</v>
      </c>
      <c r="D737" s="68"/>
      <c r="E737" s="41">
        <f>[6]Tong!N188</f>
        <v>1238363</v>
      </c>
      <c r="F737" s="41">
        <f>[6]Tong!O188</f>
        <v>1464935</v>
      </c>
      <c r="G737" s="17"/>
      <c r="H737" s="21"/>
    </row>
    <row r="738" spans="1:8">
      <c r="A738" s="6">
        <v>59</v>
      </c>
      <c r="B738" s="8"/>
      <c r="C738" s="9" t="s">
        <v>463</v>
      </c>
      <c r="D738" s="66" t="s">
        <v>170</v>
      </c>
      <c r="E738" s="40">
        <f>[6]Tong!N189</f>
        <v>1566450</v>
      </c>
      <c r="F738" s="40">
        <f>[6]Tong!O189</f>
        <v>1804590</v>
      </c>
      <c r="G738" s="10"/>
      <c r="H738" s="21"/>
    </row>
    <row r="739" spans="1:8">
      <c r="A739" s="6"/>
      <c r="B739" s="8" t="s">
        <v>490</v>
      </c>
      <c r="C739" s="11" t="s">
        <v>9</v>
      </c>
      <c r="D739" s="67"/>
      <c r="E739" s="41">
        <f>[6]Tong!N190</f>
        <v>299675</v>
      </c>
      <c r="F739" s="41">
        <f>[6]Tong!O190</f>
        <v>311243</v>
      </c>
      <c r="G739" s="17"/>
      <c r="H739" s="21"/>
    </row>
    <row r="740" spans="1:8">
      <c r="A740" s="6"/>
      <c r="B740" s="8" t="s">
        <v>492</v>
      </c>
      <c r="C740" s="11" t="s">
        <v>10</v>
      </c>
      <c r="D740" s="68"/>
      <c r="E740" s="41">
        <f>[6]Tong!N191</f>
        <v>1266775</v>
      </c>
      <c r="F740" s="41">
        <f>[6]Tong!O191</f>
        <v>1493347</v>
      </c>
      <c r="G740" s="17"/>
      <c r="H740" s="21"/>
    </row>
    <row r="741" spans="1:8">
      <c r="A741" s="6">
        <v>60</v>
      </c>
      <c r="B741" s="8"/>
      <c r="C741" s="9" t="s">
        <v>453</v>
      </c>
      <c r="D741" s="66" t="s">
        <v>158</v>
      </c>
      <c r="E741" s="40">
        <f>[6]Tong!N192</f>
        <v>943228</v>
      </c>
      <c r="F741" s="40">
        <f>[6]Tong!O192</f>
        <v>990004</v>
      </c>
      <c r="G741" s="10"/>
      <c r="H741" s="21"/>
    </row>
    <row r="742" spans="1:8">
      <c r="A742" s="6"/>
      <c r="B742" s="8" t="s">
        <v>493</v>
      </c>
      <c r="C742" s="11" t="s">
        <v>9</v>
      </c>
      <c r="D742" s="67"/>
      <c r="E742" s="41">
        <f>[6]Tong!N193</f>
        <v>299675</v>
      </c>
      <c r="F742" s="41">
        <f>[6]Tong!O193</f>
        <v>311243</v>
      </c>
      <c r="G742" s="17"/>
      <c r="H742" s="21"/>
    </row>
    <row r="743" spans="1:8">
      <c r="A743" s="6"/>
      <c r="B743" s="8" t="s">
        <v>494</v>
      </c>
      <c r="C743" s="11" t="s">
        <v>10</v>
      </c>
      <c r="D743" s="68"/>
      <c r="E743" s="41">
        <f>[6]Tong!N194</f>
        <v>643553</v>
      </c>
      <c r="F743" s="41">
        <f>[6]Tong!O194</f>
        <v>678761</v>
      </c>
      <c r="G743" s="17"/>
      <c r="H743" s="21"/>
    </row>
    <row r="744" spans="1:8" ht="16.5" customHeight="1">
      <c r="A744" s="6" t="s">
        <v>1148</v>
      </c>
      <c r="B744" s="59"/>
      <c r="C744" s="62" t="s">
        <v>1147</v>
      </c>
      <c r="D744" s="62"/>
      <c r="E744" s="62"/>
      <c r="F744" s="62"/>
      <c r="G744" s="63"/>
      <c r="H744" s="21"/>
    </row>
    <row r="745" spans="1:8">
      <c r="A745" s="6">
        <v>61</v>
      </c>
      <c r="B745" s="8"/>
      <c r="C745" s="9" t="s">
        <v>495</v>
      </c>
      <c r="D745" s="66"/>
      <c r="E745" s="40">
        <f>[6]Tong!N196</f>
        <v>531033</v>
      </c>
      <c r="F745" s="40">
        <f>[6]Tong!O196</f>
        <v>535953</v>
      </c>
      <c r="G745" s="10"/>
      <c r="H745" s="21">
        <v>467000</v>
      </c>
    </row>
    <row r="746" spans="1:8">
      <c r="A746" s="6"/>
      <c r="B746" s="8" t="s">
        <v>496</v>
      </c>
      <c r="C746" s="11" t="s">
        <v>9</v>
      </c>
      <c r="D746" s="67"/>
      <c r="E746" s="41">
        <f>[6]Tong!N197</f>
        <v>336161</v>
      </c>
      <c r="F746" s="41">
        <f>[6]Tong!O197</f>
        <v>339089</v>
      </c>
      <c r="G746" s="17"/>
      <c r="H746" s="21"/>
    </row>
    <row r="747" spans="1:8">
      <c r="A747" s="6"/>
      <c r="B747" s="8" t="s">
        <v>497</v>
      </c>
      <c r="C747" s="11" t="s">
        <v>10</v>
      </c>
      <c r="D747" s="68"/>
      <c r="E747" s="41">
        <f>[6]Tong!N198</f>
        <v>194872</v>
      </c>
      <c r="F747" s="41">
        <f>[6]Tong!O198</f>
        <v>196864</v>
      </c>
      <c r="G747" s="17"/>
      <c r="H747" s="21"/>
    </row>
    <row r="748" spans="1:8">
      <c r="A748" s="6">
        <v>62</v>
      </c>
      <c r="B748" s="8"/>
      <c r="C748" s="9" t="s">
        <v>498</v>
      </c>
      <c r="D748" s="66"/>
      <c r="E748" s="40">
        <f>[6]Tong!N199</f>
        <v>1014723</v>
      </c>
      <c r="F748" s="40">
        <f>[6]Tong!O199</f>
        <v>1018843</v>
      </c>
      <c r="G748" s="10"/>
      <c r="H748" s="21">
        <v>501000</v>
      </c>
    </row>
    <row r="749" spans="1:8">
      <c r="A749" s="6"/>
      <c r="B749" s="8" t="s">
        <v>499</v>
      </c>
      <c r="C749" s="11" t="s">
        <v>9</v>
      </c>
      <c r="D749" s="67"/>
      <c r="E749" s="41">
        <f>[6]Tong!N200</f>
        <v>336161</v>
      </c>
      <c r="F749" s="41">
        <f>[6]Tong!O200</f>
        <v>338129</v>
      </c>
      <c r="G749" s="17"/>
      <c r="H749" s="21"/>
    </row>
    <row r="750" spans="1:8">
      <c r="A750" s="6"/>
      <c r="B750" s="8" t="s">
        <v>500</v>
      </c>
      <c r="C750" s="11" t="s">
        <v>10</v>
      </c>
      <c r="D750" s="68"/>
      <c r="E750" s="41">
        <f>[6]Tong!N201</f>
        <v>678562</v>
      </c>
      <c r="F750" s="41">
        <f>[6]Tong!O201</f>
        <v>680714</v>
      </c>
      <c r="G750" s="17"/>
      <c r="H750" s="21"/>
    </row>
    <row r="751" spans="1:8">
      <c r="A751" s="6">
        <v>63</v>
      </c>
      <c r="B751" s="8"/>
      <c r="C751" s="9" t="s">
        <v>460</v>
      </c>
      <c r="D751" s="66" t="s">
        <v>170</v>
      </c>
      <c r="E751" s="40">
        <f>[6]Tong!N202</f>
        <v>1497690</v>
      </c>
      <c r="F751" s="40">
        <f>[6]Tong!O202</f>
        <v>1529118</v>
      </c>
      <c r="G751" s="10"/>
      <c r="H751" s="21"/>
    </row>
    <row r="752" spans="1:8">
      <c r="A752" s="6"/>
      <c r="B752" s="47" t="s">
        <v>501</v>
      </c>
      <c r="C752" s="11" t="s">
        <v>9</v>
      </c>
      <c r="D752" s="67"/>
      <c r="E752" s="41">
        <f>[6]Tong!N203</f>
        <v>336161</v>
      </c>
      <c r="F752" s="41">
        <f>[6]Tong!O203</f>
        <v>338129</v>
      </c>
      <c r="G752" s="17"/>
      <c r="H752" s="21"/>
    </row>
    <row r="753" spans="1:8">
      <c r="A753" s="6"/>
      <c r="B753" s="8" t="s">
        <v>502</v>
      </c>
      <c r="C753" s="11" t="s">
        <v>10</v>
      </c>
      <c r="D753" s="68"/>
      <c r="E753" s="41">
        <f>[6]Tong!N204</f>
        <v>1161529</v>
      </c>
      <c r="F753" s="41">
        <f>[6]Tong!O204</f>
        <v>1190989</v>
      </c>
      <c r="G753" s="17"/>
      <c r="H753" s="21"/>
    </row>
    <row r="754" spans="1:8">
      <c r="A754" s="6">
        <v>64</v>
      </c>
      <c r="B754" s="8"/>
      <c r="C754" s="9" t="s">
        <v>463</v>
      </c>
      <c r="D754" s="66" t="s">
        <v>170</v>
      </c>
      <c r="E754" s="40">
        <f>[6]Tong!N205</f>
        <v>1497601</v>
      </c>
      <c r="F754" s="40">
        <f>[6]Tong!O205</f>
        <v>1522135</v>
      </c>
      <c r="G754" s="10"/>
      <c r="H754" s="21"/>
    </row>
    <row r="755" spans="1:8">
      <c r="A755" s="6"/>
      <c r="B755" s="47" t="s">
        <v>501</v>
      </c>
      <c r="C755" s="11" t="s">
        <v>9</v>
      </c>
      <c r="D755" s="67"/>
      <c r="E755" s="41">
        <f>[6]Tong!N206</f>
        <v>336161</v>
      </c>
      <c r="F755" s="41">
        <f>[6]Tong!O206</f>
        <v>338129</v>
      </c>
      <c r="G755" s="17"/>
      <c r="H755" s="21"/>
    </row>
    <row r="756" spans="1:8">
      <c r="A756" s="6"/>
      <c r="B756" s="8" t="s">
        <v>503</v>
      </c>
      <c r="C756" s="11" t="s">
        <v>10</v>
      </c>
      <c r="D756" s="68"/>
      <c r="E756" s="41">
        <f>[6]Tong!N207</f>
        <v>1161440</v>
      </c>
      <c r="F756" s="41">
        <f>[6]Tong!O207</f>
        <v>1184006</v>
      </c>
      <c r="G756" s="17"/>
      <c r="H756" s="21"/>
    </row>
    <row r="757" spans="1:8">
      <c r="A757" s="6">
        <v>65</v>
      </c>
      <c r="B757" s="8"/>
      <c r="C757" s="9" t="s">
        <v>430</v>
      </c>
      <c r="D757" s="66" t="s">
        <v>134</v>
      </c>
      <c r="E757" s="40">
        <f>[6]Tong!N208</f>
        <v>907589</v>
      </c>
      <c r="F757" s="40">
        <f>[6]Tong!O208</f>
        <v>926283</v>
      </c>
      <c r="G757" s="10"/>
      <c r="H757" s="21"/>
    </row>
    <row r="758" spans="1:8">
      <c r="A758" s="6"/>
      <c r="B758" s="8" t="s">
        <v>504</v>
      </c>
      <c r="C758" s="11" t="s">
        <v>9</v>
      </c>
      <c r="D758" s="67"/>
      <c r="E758" s="41">
        <f>[6]Tong!N209</f>
        <v>336161</v>
      </c>
      <c r="F758" s="41">
        <f>[6]Tong!O209</f>
        <v>338129</v>
      </c>
      <c r="G758" s="17"/>
      <c r="H758" s="21"/>
    </row>
    <row r="759" spans="1:8">
      <c r="A759" s="6"/>
      <c r="B759" s="8" t="s">
        <v>505</v>
      </c>
      <c r="C759" s="11" t="s">
        <v>10</v>
      </c>
      <c r="D759" s="68"/>
      <c r="E759" s="41">
        <f>[6]Tong!N210</f>
        <v>571428</v>
      </c>
      <c r="F759" s="41">
        <f>[6]Tong!O210</f>
        <v>588154</v>
      </c>
      <c r="G759" s="17"/>
      <c r="H759" s="21"/>
    </row>
    <row r="760" spans="1:8">
      <c r="A760" s="6">
        <v>66</v>
      </c>
      <c r="B760" s="8"/>
      <c r="C760" s="9" t="s">
        <v>433</v>
      </c>
      <c r="D760" s="66" t="s">
        <v>134</v>
      </c>
      <c r="E760" s="40">
        <f>[6]Tong!N211</f>
        <v>907589</v>
      </c>
      <c r="F760" s="40">
        <f>[6]Tong!O211</f>
        <v>926283</v>
      </c>
      <c r="G760" s="10"/>
      <c r="H760" s="21"/>
    </row>
    <row r="761" spans="1:8">
      <c r="A761" s="6"/>
      <c r="B761" s="8" t="s">
        <v>504</v>
      </c>
      <c r="C761" s="11" t="s">
        <v>9</v>
      </c>
      <c r="D761" s="67"/>
      <c r="E761" s="41">
        <f>[6]Tong!N212</f>
        <v>336161</v>
      </c>
      <c r="F761" s="41">
        <f>[6]Tong!O212</f>
        <v>338129</v>
      </c>
      <c r="G761" s="17"/>
      <c r="H761" s="21"/>
    </row>
    <row r="762" spans="1:8">
      <c r="A762" s="6"/>
      <c r="B762" s="8" t="s">
        <v>506</v>
      </c>
      <c r="C762" s="11" t="s">
        <v>10</v>
      </c>
      <c r="D762" s="68"/>
      <c r="E762" s="41">
        <f>[6]Tong!N213</f>
        <v>571428</v>
      </c>
      <c r="F762" s="41">
        <f>[6]Tong!O213</f>
        <v>588154</v>
      </c>
      <c r="G762" s="17"/>
      <c r="H762" s="21"/>
    </row>
    <row r="763" spans="1:8">
      <c r="A763" s="6">
        <v>67</v>
      </c>
      <c r="B763" s="8"/>
      <c r="C763" s="9" t="s">
        <v>435</v>
      </c>
      <c r="D763" s="66" t="s">
        <v>134</v>
      </c>
      <c r="E763" s="40">
        <f>[6]Tong!N214</f>
        <v>834011</v>
      </c>
      <c r="F763" s="40">
        <f>[6]Tong!O214</f>
        <v>873419</v>
      </c>
      <c r="G763" s="10"/>
      <c r="H763" s="21"/>
    </row>
    <row r="764" spans="1:8">
      <c r="A764" s="6"/>
      <c r="B764" s="8" t="s">
        <v>504</v>
      </c>
      <c r="C764" s="11" t="s">
        <v>9</v>
      </c>
      <c r="D764" s="67"/>
      <c r="E764" s="41">
        <f>[6]Tong!N215</f>
        <v>336161</v>
      </c>
      <c r="F764" s="41">
        <f>[6]Tong!O215</f>
        <v>338129</v>
      </c>
      <c r="G764" s="17"/>
      <c r="H764" s="21"/>
    </row>
    <row r="765" spans="1:8">
      <c r="A765" s="6"/>
      <c r="B765" s="8" t="s">
        <v>507</v>
      </c>
      <c r="C765" s="11" t="s">
        <v>10</v>
      </c>
      <c r="D765" s="68"/>
      <c r="E765" s="41">
        <f>[6]Tong!N216</f>
        <v>497850</v>
      </c>
      <c r="F765" s="41">
        <f>[6]Tong!O216</f>
        <v>535290</v>
      </c>
      <c r="G765" s="17"/>
      <c r="H765" s="21"/>
    </row>
    <row r="766" spans="1:8">
      <c r="A766" s="6">
        <v>68</v>
      </c>
      <c r="B766" s="8"/>
      <c r="C766" s="9" t="s">
        <v>437</v>
      </c>
      <c r="D766" s="66" t="s">
        <v>134</v>
      </c>
      <c r="E766" s="40">
        <f>[6]Tong!N217</f>
        <v>834011</v>
      </c>
      <c r="F766" s="40">
        <f>[6]Tong!O217</f>
        <v>873419</v>
      </c>
      <c r="G766" s="10"/>
      <c r="H766" s="21"/>
    </row>
    <row r="767" spans="1:8">
      <c r="A767" s="6"/>
      <c r="B767" s="8" t="s">
        <v>504</v>
      </c>
      <c r="C767" s="11" t="s">
        <v>9</v>
      </c>
      <c r="D767" s="67"/>
      <c r="E767" s="41">
        <f>[6]Tong!N218</f>
        <v>336161</v>
      </c>
      <c r="F767" s="41">
        <f>[6]Tong!O218</f>
        <v>338129</v>
      </c>
      <c r="G767" s="17"/>
      <c r="H767" s="21"/>
    </row>
    <row r="768" spans="1:8">
      <c r="A768" s="6"/>
      <c r="B768" s="8" t="s">
        <v>508</v>
      </c>
      <c r="C768" s="11" t="s">
        <v>10</v>
      </c>
      <c r="D768" s="68"/>
      <c r="E768" s="41">
        <f>[6]Tong!N219</f>
        <v>497850</v>
      </c>
      <c r="F768" s="41">
        <f>[6]Tong!O219</f>
        <v>535290</v>
      </c>
      <c r="G768" s="17"/>
      <c r="H768" s="21"/>
    </row>
    <row r="769" spans="1:8">
      <c r="A769" s="6">
        <v>69</v>
      </c>
      <c r="B769" s="8"/>
      <c r="C769" s="9" t="s">
        <v>441</v>
      </c>
      <c r="D769" s="66" t="s">
        <v>134</v>
      </c>
      <c r="E769" s="40">
        <f>[6]Tong!N220</f>
        <v>742650</v>
      </c>
      <c r="F769" s="40">
        <f>[6]Tong!O220</f>
        <v>766762</v>
      </c>
      <c r="G769" s="10"/>
      <c r="H769" s="21"/>
    </row>
    <row r="770" spans="1:8">
      <c r="A770" s="6"/>
      <c r="B770" s="8" t="s">
        <v>504</v>
      </c>
      <c r="C770" s="11" t="s">
        <v>9</v>
      </c>
      <c r="D770" s="67"/>
      <c r="E770" s="41">
        <f>[6]Tong!N221</f>
        <v>336161</v>
      </c>
      <c r="F770" s="41">
        <f>[6]Tong!O221</f>
        <v>338129</v>
      </c>
      <c r="G770" s="17"/>
      <c r="H770" s="21"/>
    </row>
    <row r="771" spans="1:8">
      <c r="A771" s="6"/>
      <c r="B771" s="8" t="s">
        <v>475</v>
      </c>
      <c r="C771" s="11" t="s">
        <v>10</v>
      </c>
      <c r="D771" s="68"/>
      <c r="E771" s="41">
        <f>[6]Tong!N222</f>
        <v>406489</v>
      </c>
      <c r="F771" s="41">
        <f>[6]Tong!O222</f>
        <v>428633</v>
      </c>
      <c r="G771" s="17"/>
      <c r="H771" s="21"/>
    </row>
    <row r="772" spans="1:8">
      <c r="A772" s="6">
        <v>70</v>
      </c>
      <c r="B772" s="8"/>
      <c r="C772" s="9" t="s">
        <v>445</v>
      </c>
      <c r="D772" s="66" t="s">
        <v>134</v>
      </c>
      <c r="E772" s="40">
        <f>[6]Tong!N223</f>
        <v>740547</v>
      </c>
      <c r="F772" s="40">
        <f>[6]Tong!O223</f>
        <v>762873</v>
      </c>
      <c r="G772" s="10"/>
      <c r="H772" s="21"/>
    </row>
    <row r="773" spans="1:8">
      <c r="A773" s="6"/>
      <c r="B773" s="8" t="s">
        <v>504</v>
      </c>
      <c r="C773" s="11" t="s">
        <v>9</v>
      </c>
      <c r="D773" s="67"/>
      <c r="E773" s="41">
        <f>[6]Tong!N224</f>
        <v>336161</v>
      </c>
      <c r="F773" s="41">
        <f>[6]Tong!O224</f>
        <v>338129</v>
      </c>
      <c r="G773" s="17"/>
      <c r="H773" s="21"/>
    </row>
    <row r="774" spans="1:8">
      <c r="A774" s="6"/>
      <c r="B774" s="8" t="s">
        <v>509</v>
      </c>
      <c r="C774" s="11" t="s">
        <v>10</v>
      </c>
      <c r="D774" s="68"/>
      <c r="E774" s="41">
        <f>[6]Tong!N225</f>
        <v>404386</v>
      </c>
      <c r="F774" s="41">
        <f>[6]Tong!O225</f>
        <v>424744</v>
      </c>
      <c r="G774" s="17"/>
      <c r="H774" s="21"/>
    </row>
    <row r="775" spans="1:8">
      <c r="A775" s="6">
        <v>71</v>
      </c>
      <c r="B775" s="8"/>
      <c r="C775" s="9" t="s">
        <v>510</v>
      </c>
      <c r="D775" s="66" t="s">
        <v>134</v>
      </c>
      <c r="E775" s="40">
        <f>[6]Tong!N226</f>
        <v>740547</v>
      </c>
      <c r="F775" s="40">
        <f>[6]Tong!O226</f>
        <v>762873</v>
      </c>
      <c r="G775" s="10"/>
      <c r="H775" s="21"/>
    </row>
    <row r="776" spans="1:8">
      <c r="A776" s="6"/>
      <c r="B776" s="8" t="s">
        <v>504</v>
      </c>
      <c r="C776" s="11" t="s">
        <v>9</v>
      </c>
      <c r="D776" s="67"/>
      <c r="E776" s="41">
        <f>[6]Tong!N227</f>
        <v>336161</v>
      </c>
      <c r="F776" s="41">
        <f>[6]Tong!O227</f>
        <v>338129</v>
      </c>
      <c r="G776" s="17"/>
      <c r="H776" s="21"/>
    </row>
    <row r="777" spans="1:8">
      <c r="A777" s="6"/>
      <c r="B777" s="8" t="s">
        <v>511</v>
      </c>
      <c r="C777" s="11" t="s">
        <v>10</v>
      </c>
      <c r="D777" s="68"/>
      <c r="E777" s="41">
        <f>[6]Tong!N228</f>
        <v>404386</v>
      </c>
      <c r="F777" s="41">
        <f>[6]Tong!O228</f>
        <v>424744</v>
      </c>
      <c r="G777" s="17"/>
      <c r="H777" s="21"/>
    </row>
    <row r="778" spans="1:8" ht="18.75" customHeight="1">
      <c r="A778" s="6" t="s">
        <v>59</v>
      </c>
      <c r="B778" s="7" t="s">
        <v>513</v>
      </c>
      <c r="C778" s="62" t="s">
        <v>513</v>
      </c>
      <c r="D778" s="62"/>
      <c r="E778" s="62"/>
      <c r="F778" s="62"/>
      <c r="G778" s="63"/>
      <c r="H778" s="46"/>
    </row>
    <row r="779" spans="1:8" ht="18.75" customHeight="1">
      <c r="A779" s="6" t="s">
        <v>1141</v>
      </c>
      <c r="B779" s="7" t="s">
        <v>514</v>
      </c>
      <c r="C779" s="62" t="s">
        <v>1149</v>
      </c>
      <c r="D779" s="62"/>
      <c r="E779" s="62"/>
      <c r="F779" s="62"/>
      <c r="G779" s="63"/>
      <c r="H779" s="46"/>
    </row>
    <row r="780" spans="1:8">
      <c r="A780" s="6">
        <v>1</v>
      </c>
      <c r="B780" s="8" t="s">
        <v>515</v>
      </c>
      <c r="C780" s="13" t="s">
        <v>7</v>
      </c>
      <c r="D780" s="8" t="s">
        <v>353</v>
      </c>
      <c r="E780" s="40">
        <f>[6]Tong!N231</f>
        <v>143531</v>
      </c>
      <c r="F780" s="40">
        <f>[6]Tong!O231</f>
        <v>144910</v>
      </c>
      <c r="G780" s="10"/>
      <c r="H780" s="21">
        <v>70000</v>
      </c>
    </row>
    <row r="781" spans="1:8">
      <c r="A781" s="6">
        <v>2</v>
      </c>
      <c r="B781" s="8" t="s">
        <v>516</v>
      </c>
      <c r="C781" s="13" t="s">
        <v>355</v>
      </c>
      <c r="D781" s="8" t="s">
        <v>353</v>
      </c>
      <c r="E781" s="40">
        <f>[6]Tong!N232</f>
        <v>143531</v>
      </c>
      <c r="F781" s="40">
        <f>[6]Tong!O232</f>
        <v>144910</v>
      </c>
      <c r="G781" s="10"/>
      <c r="H781" s="21">
        <v>70000</v>
      </c>
    </row>
    <row r="782" spans="1:8">
      <c r="A782" s="6">
        <v>3</v>
      </c>
      <c r="B782" s="8" t="s">
        <v>517</v>
      </c>
      <c r="C782" s="13" t="s">
        <v>14</v>
      </c>
      <c r="D782" s="8" t="s">
        <v>353</v>
      </c>
      <c r="E782" s="40">
        <f>[6]Tong!N233</f>
        <v>143531</v>
      </c>
      <c r="F782" s="40">
        <f>[6]Tong!O233</f>
        <v>144359</v>
      </c>
      <c r="G782" s="10"/>
      <c r="H782" s="21">
        <v>97000</v>
      </c>
    </row>
    <row r="783" spans="1:8">
      <c r="A783" s="6">
        <v>4</v>
      </c>
      <c r="B783" s="8" t="s">
        <v>518</v>
      </c>
      <c r="C783" s="13" t="s">
        <v>358</v>
      </c>
      <c r="D783" s="8" t="s">
        <v>359</v>
      </c>
      <c r="E783" s="40">
        <f>[6]Tong!N234</f>
        <v>138379</v>
      </c>
      <c r="F783" s="40">
        <f>[6]Tong!O234</f>
        <v>144247</v>
      </c>
      <c r="G783" s="10"/>
      <c r="H783" s="21">
        <v>84000</v>
      </c>
    </row>
    <row r="784" spans="1:8">
      <c r="A784" s="6">
        <v>5</v>
      </c>
      <c r="B784" s="8" t="s">
        <v>519</v>
      </c>
      <c r="C784" s="13" t="s">
        <v>361</v>
      </c>
      <c r="D784" s="8" t="s">
        <v>359</v>
      </c>
      <c r="E784" s="40">
        <f>[6]Tong!N235</f>
        <v>235838</v>
      </c>
      <c r="F784" s="40">
        <f>[6]Tong!O235</f>
        <v>243794</v>
      </c>
      <c r="G784" s="10"/>
      <c r="H784" s="21">
        <v>222000</v>
      </c>
    </row>
    <row r="785" spans="1:8" ht="31.5">
      <c r="A785" s="6">
        <v>6</v>
      </c>
      <c r="B785" s="8" t="s">
        <v>520</v>
      </c>
      <c r="C785" s="13" t="s">
        <v>363</v>
      </c>
      <c r="D785" s="8" t="s">
        <v>82</v>
      </c>
      <c r="E785" s="40">
        <f>[6]Tong!N236</f>
        <v>176126</v>
      </c>
      <c r="F785" s="40">
        <f>[6]Tong!O236</f>
        <v>178704</v>
      </c>
      <c r="G785" s="10"/>
      <c r="H785" s="21">
        <v>71000</v>
      </c>
    </row>
    <row r="786" spans="1:8">
      <c r="A786" s="6">
        <v>7</v>
      </c>
      <c r="B786" s="8" t="s">
        <v>521</v>
      </c>
      <c r="C786" s="13" t="s">
        <v>365</v>
      </c>
      <c r="D786" s="8" t="s">
        <v>366</v>
      </c>
      <c r="E786" s="40">
        <f>[6]Tong!N237</f>
        <v>259158</v>
      </c>
      <c r="F786" s="40">
        <f>[6]Tong!O237</f>
        <v>261511</v>
      </c>
      <c r="G786" s="10"/>
      <c r="H786" s="21">
        <v>109000</v>
      </c>
    </row>
    <row r="787" spans="1:8" ht="47.25">
      <c r="A787" s="6">
        <v>8</v>
      </c>
      <c r="B787" s="8" t="s">
        <v>522</v>
      </c>
      <c r="C787" s="13" t="s">
        <v>93</v>
      </c>
      <c r="D787" s="8" t="s">
        <v>368</v>
      </c>
      <c r="E787" s="40">
        <f>[6]Tong!N238</f>
        <v>411689</v>
      </c>
      <c r="F787" s="40">
        <f>[6]Tong!O238</f>
        <v>414086</v>
      </c>
      <c r="G787" s="10"/>
      <c r="H787" s="21">
        <v>179000</v>
      </c>
    </row>
    <row r="788" spans="1:8">
      <c r="A788" s="6">
        <v>9</v>
      </c>
      <c r="B788" s="8" t="s">
        <v>523</v>
      </c>
      <c r="C788" s="13" t="s">
        <v>370</v>
      </c>
      <c r="D788" s="8" t="s">
        <v>371</v>
      </c>
      <c r="E788" s="40">
        <f>[6]Tong!N239</f>
        <v>256945</v>
      </c>
      <c r="F788" s="40">
        <f>[6]Tong!O239</f>
        <v>258184</v>
      </c>
      <c r="G788" s="10"/>
      <c r="H788" s="21">
        <v>158000</v>
      </c>
    </row>
    <row r="789" spans="1:8" ht="31.5">
      <c r="A789" s="6">
        <v>10</v>
      </c>
      <c r="B789" s="8" t="s">
        <v>524</v>
      </c>
      <c r="C789" s="13" t="s">
        <v>373</v>
      </c>
      <c r="D789" s="8" t="s">
        <v>374</v>
      </c>
      <c r="E789" s="40">
        <f>[6]Tong!N240</f>
        <v>411689</v>
      </c>
      <c r="F789" s="40">
        <f>[6]Tong!O240</f>
        <v>414086</v>
      </c>
      <c r="G789" s="10"/>
      <c r="H789" s="21">
        <v>168000</v>
      </c>
    </row>
    <row r="790" spans="1:8" ht="31.5">
      <c r="A790" s="6">
        <v>11</v>
      </c>
      <c r="B790" s="8" t="s">
        <v>525</v>
      </c>
      <c r="C790" s="13" t="s">
        <v>526</v>
      </c>
      <c r="D790" s="8" t="s">
        <v>82</v>
      </c>
      <c r="E790" s="40">
        <f>[6]Tong!N241</f>
        <v>174270</v>
      </c>
      <c r="F790" s="40">
        <f>[6]Tong!O241</f>
        <v>175951</v>
      </c>
      <c r="G790" s="10"/>
      <c r="H790" s="21">
        <v>70000</v>
      </c>
    </row>
    <row r="791" spans="1:8">
      <c r="A791" s="6">
        <v>12</v>
      </c>
      <c r="B791" s="8" t="s">
        <v>527</v>
      </c>
      <c r="C791" s="9" t="s">
        <v>377</v>
      </c>
      <c r="D791" s="8" t="s">
        <v>91</v>
      </c>
      <c r="E791" s="40">
        <f>[6]Tong!N242</f>
        <v>172063</v>
      </c>
      <c r="F791" s="40">
        <f>[6]Tong!O242</f>
        <v>174283</v>
      </c>
      <c r="G791" s="10"/>
      <c r="H791" s="21">
        <v>115000</v>
      </c>
    </row>
    <row r="792" spans="1:8" ht="31.5">
      <c r="A792" s="6">
        <v>13</v>
      </c>
      <c r="B792" s="8" t="s">
        <v>528</v>
      </c>
      <c r="C792" s="9" t="s">
        <v>379</v>
      </c>
      <c r="D792" s="8" t="s">
        <v>100</v>
      </c>
      <c r="E792" s="40">
        <f>[6]Tong!N243</f>
        <v>234988</v>
      </c>
      <c r="F792" s="40">
        <f>[6]Tong!O243</f>
        <v>236416</v>
      </c>
      <c r="G792" s="10"/>
      <c r="H792" s="21">
        <v>74000</v>
      </c>
    </row>
    <row r="793" spans="1:8" ht="31.5">
      <c r="A793" s="6">
        <v>14</v>
      </c>
      <c r="B793" s="8" t="s">
        <v>529</v>
      </c>
      <c r="C793" s="13" t="s">
        <v>381</v>
      </c>
      <c r="D793" s="8" t="s">
        <v>97</v>
      </c>
      <c r="E793" s="40">
        <f>[6]Tong!N244</f>
        <v>234988</v>
      </c>
      <c r="F793" s="40">
        <f>[6]Tong!O244</f>
        <v>236416</v>
      </c>
      <c r="G793" s="10"/>
      <c r="H793" s="21"/>
    </row>
    <row r="794" spans="1:8" ht="31.5">
      <c r="A794" s="6">
        <v>15</v>
      </c>
      <c r="B794" s="8" t="s">
        <v>530</v>
      </c>
      <c r="C794" s="13" t="s">
        <v>531</v>
      </c>
      <c r="D794" s="8"/>
      <c r="E794" s="40">
        <f>[6]Tong!N245</f>
        <v>412316</v>
      </c>
      <c r="F794" s="40">
        <f>[6]Tong!O245</f>
        <v>427742</v>
      </c>
      <c r="G794" s="10"/>
      <c r="H794" s="21"/>
    </row>
    <row r="795" spans="1:8">
      <c r="A795" s="6" t="s">
        <v>68</v>
      </c>
      <c r="B795" s="7" t="s">
        <v>383</v>
      </c>
      <c r="C795" s="62" t="s">
        <v>1150</v>
      </c>
      <c r="D795" s="62"/>
      <c r="E795" s="62"/>
      <c r="F795" s="62"/>
      <c r="G795" s="63"/>
      <c r="H795" s="46"/>
    </row>
    <row r="796" spans="1:8" ht="22.5" customHeight="1">
      <c r="A796" s="6">
        <v>1</v>
      </c>
      <c r="B796" s="47"/>
      <c r="C796" s="9" t="s">
        <v>1087</v>
      </c>
      <c r="D796" s="66" t="s">
        <v>384</v>
      </c>
      <c r="E796" s="40">
        <f>[6]Tong!N247</f>
        <v>561864</v>
      </c>
      <c r="F796" s="40">
        <f>[6]Tong!O247</f>
        <v>579601</v>
      </c>
      <c r="G796" s="10"/>
      <c r="H796" s="21">
        <v>160000</v>
      </c>
    </row>
    <row r="797" spans="1:8">
      <c r="A797" s="6"/>
      <c r="B797" s="8" t="s">
        <v>532</v>
      </c>
      <c r="C797" s="11" t="s">
        <v>9</v>
      </c>
      <c r="D797" s="67"/>
      <c r="E797" s="41">
        <f>[6]Tong!N248</f>
        <v>147745</v>
      </c>
      <c r="F797" s="41">
        <f>[6]Tong!O248</f>
        <v>149329</v>
      </c>
      <c r="G797" s="17"/>
      <c r="H797" s="21"/>
    </row>
    <row r="798" spans="1:8">
      <c r="A798" s="6"/>
      <c r="B798" s="8" t="s">
        <v>386</v>
      </c>
      <c r="C798" s="11" t="s">
        <v>10</v>
      </c>
      <c r="D798" s="68"/>
      <c r="E798" s="41">
        <f>[6]Tong!N249</f>
        <v>414119</v>
      </c>
      <c r="F798" s="41">
        <f>[6]Tong!O249</f>
        <v>430272</v>
      </c>
      <c r="G798" s="17"/>
      <c r="H798" s="21"/>
    </row>
    <row r="799" spans="1:8" ht="18" customHeight="1">
      <c r="A799" s="6">
        <v>2</v>
      </c>
      <c r="B799" s="8"/>
      <c r="C799" s="9" t="s">
        <v>1089</v>
      </c>
      <c r="D799" s="66" t="s">
        <v>114</v>
      </c>
      <c r="E799" s="40">
        <f>[6]Tong!N250</f>
        <v>390351</v>
      </c>
      <c r="F799" s="40">
        <f>[6]Tong!O250</f>
        <v>409249</v>
      </c>
      <c r="G799" s="10"/>
      <c r="H799" s="21">
        <v>155000</v>
      </c>
    </row>
    <row r="800" spans="1:8">
      <c r="A800" s="6"/>
      <c r="B800" s="8" t="s">
        <v>532</v>
      </c>
      <c r="C800" s="11" t="s">
        <v>9</v>
      </c>
      <c r="D800" s="67"/>
      <c r="E800" s="41">
        <f>[6]Tong!N251</f>
        <v>147745</v>
      </c>
      <c r="F800" s="41">
        <f>[6]Tong!O251</f>
        <v>149329</v>
      </c>
      <c r="G800" s="17"/>
      <c r="H800" s="21"/>
    </row>
    <row r="801" spans="1:8">
      <c r="A801" s="6"/>
      <c r="B801" s="8" t="s">
        <v>387</v>
      </c>
      <c r="C801" s="11" t="s">
        <v>10</v>
      </c>
      <c r="D801" s="68"/>
      <c r="E801" s="41">
        <f>[6]Tong!N252</f>
        <v>242606</v>
      </c>
      <c r="F801" s="41">
        <f>[6]Tong!O252</f>
        <v>259920</v>
      </c>
      <c r="G801" s="17"/>
      <c r="H801" s="21"/>
    </row>
    <row r="802" spans="1:8" ht="15" customHeight="1">
      <c r="A802" s="6">
        <v>3</v>
      </c>
      <c r="B802" s="8"/>
      <c r="C802" s="9" t="s">
        <v>1153</v>
      </c>
      <c r="D802" s="66" t="s">
        <v>388</v>
      </c>
      <c r="E802" s="40">
        <f>[6]Tong!N253</f>
        <v>390552</v>
      </c>
      <c r="F802" s="40">
        <f>[6]Tong!O253</f>
        <v>409574</v>
      </c>
      <c r="G802" s="10"/>
      <c r="H802" s="21">
        <v>155000</v>
      </c>
    </row>
    <row r="803" spans="1:8">
      <c r="A803" s="6"/>
      <c r="B803" s="8" t="s">
        <v>532</v>
      </c>
      <c r="C803" s="11" t="s">
        <v>9</v>
      </c>
      <c r="D803" s="67"/>
      <c r="E803" s="41">
        <f>[6]Tong!N254</f>
        <v>147745</v>
      </c>
      <c r="F803" s="41">
        <f>[6]Tong!O254</f>
        <v>149329</v>
      </c>
      <c r="G803" s="17"/>
      <c r="H803" s="21"/>
    </row>
    <row r="804" spans="1:8">
      <c r="A804" s="6"/>
      <c r="B804" s="8" t="s">
        <v>389</v>
      </c>
      <c r="C804" s="11" t="s">
        <v>10</v>
      </c>
      <c r="D804" s="68"/>
      <c r="E804" s="41">
        <f>[6]Tong!N255</f>
        <v>242807</v>
      </c>
      <c r="F804" s="41">
        <f>[6]Tong!O255</f>
        <v>260245</v>
      </c>
      <c r="G804" s="17"/>
      <c r="H804" s="21"/>
    </row>
    <row r="805" spans="1:8" ht="17.25" customHeight="1">
      <c r="A805" s="6">
        <v>4</v>
      </c>
      <c r="B805" s="8"/>
      <c r="C805" s="9" t="s">
        <v>1069</v>
      </c>
      <c r="D805" s="66" t="s">
        <v>146</v>
      </c>
      <c r="E805" s="40">
        <f>[6]Tong!N256</f>
        <v>399473</v>
      </c>
      <c r="F805" s="40">
        <f>[6]Tong!O256</f>
        <v>409221</v>
      </c>
      <c r="G805" s="10"/>
      <c r="H805" s="21">
        <v>156000</v>
      </c>
    </row>
    <row r="806" spans="1:8">
      <c r="A806" s="6"/>
      <c r="B806" s="8" t="s">
        <v>532</v>
      </c>
      <c r="C806" s="11" t="s">
        <v>9</v>
      </c>
      <c r="D806" s="67"/>
      <c r="E806" s="41">
        <f>[6]Tong!N257</f>
        <v>147745</v>
      </c>
      <c r="F806" s="41">
        <f>[6]Tong!O257</f>
        <v>149329</v>
      </c>
      <c r="G806" s="17"/>
      <c r="H806" s="21"/>
    </row>
    <row r="807" spans="1:8">
      <c r="A807" s="6"/>
      <c r="B807" s="8" t="s">
        <v>390</v>
      </c>
      <c r="C807" s="11" t="s">
        <v>10</v>
      </c>
      <c r="D807" s="68"/>
      <c r="E807" s="41">
        <f>[6]Tong!N258</f>
        <v>251728</v>
      </c>
      <c r="F807" s="41">
        <f>[6]Tong!O258</f>
        <v>259892</v>
      </c>
      <c r="G807" s="17"/>
      <c r="H807" s="21"/>
    </row>
    <row r="808" spans="1:8" ht="16.5" customHeight="1">
      <c r="A808" s="6">
        <v>5</v>
      </c>
      <c r="B808" s="8"/>
      <c r="C808" s="9" t="s">
        <v>1090</v>
      </c>
      <c r="D808" s="66" t="s">
        <v>148</v>
      </c>
      <c r="E808" s="40">
        <f>[6]Tong!N259</f>
        <v>353438</v>
      </c>
      <c r="F808" s="40">
        <f>[6]Tong!O259</f>
        <v>370296</v>
      </c>
      <c r="G808" s="10"/>
      <c r="H808" s="21">
        <v>171000</v>
      </c>
    </row>
    <row r="809" spans="1:8">
      <c r="A809" s="6"/>
      <c r="B809" s="8" t="s">
        <v>532</v>
      </c>
      <c r="C809" s="11" t="s">
        <v>9</v>
      </c>
      <c r="D809" s="67"/>
      <c r="E809" s="41">
        <f>[6]Tong!N260</f>
        <v>147745</v>
      </c>
      <c r="F809" s="41">
        <f>[6]Tong!O260</f>
        <v>149329</v>
      </c>
      <c r="G809" s="17"/>
      <c r="H809" s="21"/>
    </row>
    <row r="810" spans="1:8">
      <c r="A810" s="6"/>
      <c r="B810" s="8" t="s">
        <v>391</v>
      </c>
      <c r="C810" s="11" t="s">
        <v>10</v>
      </c>
      <c r="D810" s="68"/>
      <c r="E810" s="41">
        <f>[6]Tong!N261</f>
        <v>205693</v>
      </c>
      <c r="F810" s="41">
        <f>[6]Tong!O261</f>
        <v>220967</v>
      </c>
      <c r="G810" s="17"/>
      <c r="H810" s="21"/>
    </row>
    <row r="811" spans="1:8" ht="17.25" customHeight="1">
      <c r="A811" s="6">
        <v>6</v>
      </c>
      <c r="B811" s="8"/>
      <c r="C811" s="9" t="s">
        <v>1091</v>
      </c>
      <c r="D811" s="66" t="s">
        <v>273</v>
      </c>
      <c r="E811" s="40">
        <f>[6]Tong!N262</f>
        <v>360997</v>
      </c>
      <c r="F811" s="40">
        <f>[6]Tong!O262</f>
        <v>377855</v>
      </c>
      <c r="G811" s="10"/>
      <c r="H811" s="21">
        <v>198000</v>
      </c>
    </row>
    <row r="812" spans="1:8">
      <c r="A812" s="6"/>
      <c r="B812" s="8" t="s">
        <v>532</v>
      </c>
      <c r="C812" s="11" t="s">
        <v>9</v>
      </c>
      <c r="D812" s="67"/>
      <c r="E812" s="41">
        <f>[6]Tong!N263</f>
        <v>147745</v>
      </c>
      <c r="F812" s="41">
        <f>[6]Tong!O263</f>
        <v>149329</v>
      </c>
      <c r="G812" s="17"/>
      <c r="H812" s="21"/>
    </row>
    <row r="813" spans="1:8">
      <c r="A813" s="6"/>
      <c r="B813" s="8" t="s">
        <v>392</v>
      </c>
      <c r="C813" s="11" t="s">
        <v>10</v>
      </c>
      <c r="D813" s="68"/>
      <c r="E813" s="41">
        <f>[6]Tong!N264</f>
        <v>213252</v>
      </c>
      <c r="F813" s="41">
        <f>[6]Tong!O264</f>
        <v>228526</v>
      </c>
      <c r="G813" s="17"/>
      <c r="H813" s="21"/>
    </row>
    <row r="814" spans="1:8">
      <c r="A814" s="6">
        <v>7</v>
      </c>
      <c r="B814" s="8"/>
      <c r="C814" s="9" t="s">
        <v>393</v>
      </c>
      <c r="D814" s="66" t="s">
        <v>122</v>
      </c>
      <c r="E814" s="40">
        <f>[6]Tong!N265</f>
        <v>1349151</v>
      </c>
      <c r="F814" s="40">
        <f>[6]Tong!O265</f>
        <v>1364907</v>
      </c>
      <c r="G814" s="10"/>
      <c r="H814" s="21">
        <v>263000</v>
      </c>
    </row>
    <row r="815" spans="1:8">
      <c r="A815" s="6"/>
      <c r="B815" s="8" t="s">
        <v>532</v>
      </c>
      <c r="C815" s="11" t="s">
        <v>9</v>
      </c>
      <c r="D815" s="67"/>
      <c r="E815" s="41">
        <f>[6]Tong!N266</f>
        <v>147745</v>
      </c>
      <c r="F815" s="41">
        <f>[6]Tong!O266</f>
        <v>149329</v>
      </c>
      <c r="G815" s="17"/>
      <c r="H815" s="21"/>
    </row>
    <row r="816" spans="1:8">
      <c r="A816" s="6"/>
      <c r="B816" s="8" t="s">
        <v>394</v>
      </c>
      <c r="C816" s="11" t="s">
        <v>10</v>
      </c>
      <c r="D816" s="68"/>
      <c r="E816" s="41">
        <f>[6]Tong!N267</f>
        <v>1201406</v>
      </c>
      <c r="F816" s="41">
        <f>[6]Tong!O267</f>
        <v>1215578</v>
      </c>
      <c r="G816" s="17"/>
      <c r="H816" s="21"/>
    </row>
    <row r="817" spans="1:8">
      <c r="A817" s="6">
        <v>8</v>
      </c>
      <c r="B817" s="8"/>
      <c r="C817" s="9" t="s">
        <v>395</v>
      </c>
      <c r="D817" s="66" t="s">
        <v>119</v>
      </c>
      <c r="E817" s="40">
        <f>[6]Tong!N268</f>
        <v>406831</v>
      </c>
      <c r="F817" s="40">
        <f>[6]Tong!O268</f>
        <v>428047</v>
      </c>
      <c r="G817" s="10"/>
      <c r="H817" s="21">
        <v>188000</v>
      </c>
    </row>
    <row r="818" spans="1:8">
      <c r="A818" s="6"/>
      <c r="B818" s="8" t="s">
        <v>532</v>
      </c>
      <c r="C818" s="11" t="s">
        <v>9</v>
      </c>
      <c r="D818" s="67"/>
      <c r="E818" s="41">
        <f>[6]Tong!N269</f>
        <v>147745</v>
      </c>
      <c r="F818" s="41">
        <f>[6]Tong!O269</f>
        <v>149329</v>
      </c>
      <c r="G818" s="17"/>
      <c r="H818" s="21"/>
    </row>
    <row r="819" spans="1:8">
      <c r="A819" s="6"/>
      <c r="B819" s="8" t="s">
        <v>396</v>
      </c>
      <c r="C819" s="11" t="s">
        <v>10</v>
      </c>
      <c r="D819" s="68"/>
      <c r="E819" s="41">
        <f>[6]Tong!N270</f>
        <v>259086</v>
      </c>
      <c r="F819" s="41">
        <f>[6]Tong!O270</f>
        <v>278718</v>
      </c>
      <c r="G819" s="17"/>
      <c r="H819" s="21"/>
    </row>
    <row r="820" spans="1:8">
      <c r="A820" s="6">
        <v>9</v>
      </c>
      <c r="B820" s="8"/>
      <c r="C820" s="9" t="s">
        <v>154</v>
      </c>
      <c r="D820" s="66" t="s">
        <v>155</v>
      </c>
      <c r="E820" s="40">
        <f>[6]Tong!N271</f>
        <v>374131</v>
      </c>
      <c r="F820" s="40">
        <f>[6]Tong!O271</f>
        <v>392717</v>
      </c>
      <c r="G820" s="10"/>
      <c r="H820" s="21"/>
    </row>
    <row r="821" spans="1:8">
      <c r="A821" s="6"/>
      <c r="B821" s="8" t="s">
        <v>532</v>
      </c>
      <c r="C821" s="11" t="s">
        <v>9</v>
      </c>
      <c r="D821" s="67"/>
      <c r="E821" s="41">
        <f>[6]Tong!N272</f>
        <v>147745</v>
      </c>
      <c r="F821" s="41">
        <f>[6]Tong!O272</f>
        <v>149329</v>
      </c>
      <c r="G821" s="17"/>
      <c r="H821" s="21"/>
    </row>
    <row r="822" spans="1:8">
      <c r="A822" s="6"/>
      <c r="B822" s="8" t="s">
        <v>397</v>
      </c>
      <c r="C822" s="11" t="s">
        <v>10</v>
      </c>
      <c r="D822" s="68"/>
      <c r="E822" s="41">
        <f>[6]Tong!N273</f>
        <v>226386</v>
      </c>
      <c r="F822" s="41">
        <f>[6]Tong!O273</f>
        <v>243388</v>
      </c>
      <c r="G822" s="17"/>
      <c r="H822" s="21"/>
    </row>
    <row r="823" spans="1:8" ht="16.5" customHeight="1">
      <c r="A823" s="6">
        <v>10</v>
      </c>
      <c r="B823" s="8"/>
      <c r="C823" s="55" t="s">
        <v>1138</v>
      </c>
      <c r="D823" s="72" t="s">
        <v>152</v>
      </c>
      <c r="E823" s="40">
        <f>[6]Tong!N274</f>
        <v>393247</v>
      </c>
      <c r="F823" s="40">
        <f>[6]Tong!O274</f>
        <v>411833</v>
      </c>
      <c r="G823" s="17"/>
      <c r="H823" s="21"/>
    </row>
    <row r="824" spans="1:8">
      <c r="A824" s="6"/>
      <c r="B824" s="8"/>
      <c r="C824" s="56" t="s">
        <v>9</v>
      </c>
      <c r="D824" s="73"/>
      <c r="E824" s="41">
        <f>[6]Tong!N275</f>
        <v>147745</v>
      </c>
      <c r="F824" s="41">
        <f>[6]Tong!O275</f>
        <v>149329</v>
      </c>
      <c r="G824" s="17"/>
      <c r="H824" s="21"/>
    </row>
    <row r="825" spans="1:8">
      <c r="A825" s="6"/>
      <c r="B825" s="8"/>
      <c r="C825" s="56" t="s">
        <v>10</v>
      </c>
      <c r="D825" s="74"/>
      <c r="E825" s="41">
        <f>[6]Tong!N276</f>
        <v>245502</v>
      </c>
      <c r="F825" s="41">
        <f>[6]Tong!O276</f>
        <v>262504</v>
      </c>
      <c r="G825" s="17"/>
      <c r="H825" s="21"/>
    </row>
    <row r="826" spans="1:8" ht="18.75">
      <c r="A826" s="6">
        <v>11</v>
      </c>
      <c r="B826" s="8"/>
      <c r="C826" s="55" t="s">
        <v>1139</v>
      </c>
      <c r="D826" s="72" t="s">
        <v>286</v>
      </c>
      <c r="E826" s="40">
        <f>[6]Tong!N277</f>
        <v>387083</v>
      </c>
      <c r="F826" s="40">
        <f>[6]Tong!O277</f>
        <v>418203</v>
      </c>
      <c r="G826" s="17"/>
      <c r="H826" s="21"/>
    </row>
    <row r="827" spans="1:8">
      <c r="A827" s="6"/>
      <c r="B827" s="8"/>
      <c r="C827" s="56" t="s">
        <v>9</v>
      </c>
      <c r="D827" s="73"/>
      <c r="E827" s="41">
        <f>[6]Tong!N278</f>
        <v>147745</v>
      </c>
      <c r="F827" s="41">
        <f>[6]Tong!O278</f>
        <v>149329</v>
      </c>
      <c r="G827" s="17"/>
      <c r="H827" s="21"/>
    </row>
    <row r="828" spans="1:8">
      <c r="A828" s="6"/>
      <c r="B828" s="8"/>
      <c r="C828" s="56" t="s">
        <v>10</v>
      </c>
      <c r="D828" s="74"/>
      <c r="E828" s="41">
        <f>[6]Tong!N279</f>
        <v>239338</v>
      </c>
      <c r="F828" s="41">
        <f>[6]Tong!O279</f>
        <v>268874</v>
      </c>
      <c r="G828" s="17"/>
      <c r="H828" s="21"/>
    </row>
    <row r="829" spans="1:8">
      <c r="A829" s="6">
        <v>12</v>
      </c>
      <c r="B829" s="8"/>
      <c r="C829" s="9" t="s">
        <v>398</v>
      </c>
      <c r="D829" s="66"/>
      <c r="E829" s="40">
        <f>[6]Tong!N280</f>
        <v>343205</v>
      </c>
      <c r="F829" s="40">
        <f>[6]Tong!O280</f>
        <v>371552</v>
      </c>
      <c r="G829" s="10"/>
      <c r="H829" s="21">
        <v>154000</v>
      </c>
    </row>
    <row r="830" spans="1:8">
      <c r="A830" s="6"/>
      <c r="B830" s="8" t="s">
        <v>533</v>
      </c>
      <c r="C830" s="11" t="s">
        <v>9</v>
      </c>
      <c r="D830" s="67"/>
      <c r="E830" s="41">
        <f>[6]Tong!N281</f>
        <v>148164</v>
      </c>
      <c r="F830" s="41">
        <f>[6]Tong!O281</f>
        <v>163590</v>
      </c>
      <c r="G830" s="17"/>
      <c r="H830" s="21"/>
    </row>
    <row r="831" spans="1:8">
      <c r="A831" s="6"/>
      <c r="B831" s="8" t="s">
        <v>400</v>
      </c>
      <c r="C831" s="11" t="s">
        <v>10</v>
      </c>
      <c r="D831" s="68"/>
      <c r="E831" s="41">
        <f>[6]Tong!N282</f>
        <v>195041</v>
      </c>
      <c r="F831" s="41">
        <f>[6]Tong!O282</f>
        <v>207962</v>
      </c>
      <c r="G831" s="17"/>
      <c r="H831" s="21"/>
    </row>
    <row r="832" spans="1:8" ht="17.25">
      <c r="A832" s="6">
        <v>13</v>
      </c>
      <c r="B832" s="8"/>
      <c r="C832" s="9" t="s">
        <v>1092</v>
      </c>
      <c r="D832" s="66" t="s">
        <v>401</v>
      </c>
      <c r="E832" s="40">
        <f>[6]Tong!N283</f>
        <v>329486</v>
      </c>
      <c r="F832" s="40">
        <f>[6]Tong!O283</f>
        <v>357834</v>
      </c>
      <c r="G832" s="10"/>
      <c r="H832" s="21">
        <v>142000</v>
      </c>
    </row>
    <row r="833" spans="1:8">
      <c r="A833" s="6"/>
      <c r="B833" s="8" t="s">
        <v>534</v>
      </c>
      <c r="C833" s="11" t="s">
        <v>9</v>
      </c>
      <c r="D833" s="67"/>
      <c r="E833" s="41">
        <f>[6]Tong!N284</f>
        <v>148164</v>
      </c>
      <c r="F833" s="41">
        <f>[6]Tong!O284</f>
        <v>163590</v>
      </c>
      <c r="G833" s="17"/>
      <c r="H833" s="21"/>
    </row>
    <row r="834" spans="1:8">
      <c r="A834" s="6"/>
      <c r="B834" s="8" t="s">
        <v>403</v>
      </c>
      <c r="C834" s="11" t="s">
        <v>10</v>
      </c>
      <c r="D834" s="68"/>
      <c r="E834" s="41">
        <f>[6]Tong!N285</f>
        <v>181322</v>
      </c>
      <c r="F834" s="41">
        <f>[6]Tong!O285</f>
        <v>194244</v>
      </c>
      <c r="G834" s="17"/>
      <c r="H834" s="21"/>
    </row>
    <row r="835" spans="1:8" ht="13.5" customHeight="1">
      <c r="A835" s="6">
        <v>14</v>
      </c>
      <c r="B835" s="8"/>
      <c r="C835" s="9" t="s">
        <v>404</v>
      </c>
      <c r="D835" s="66" t="s">
        <v>405</v>
      </c>
      <c r="E835" s="40">
        <f>[6]Tong!N286</f>
        <v>277621</v>
      </c>
      <c r="F835" s="40">
        <f>[6]Tong!O286</f>
        <v>297333</v>
      </c>
      <c r="G835" s="10"/>
      <c r="H835" s="21">
        <v>143000</v>
      </c>
    </row>
    <row r="836" spans="1:8">
      <c r="A836" s="6"/>
      <c r="B836" s="8" t="s">
        <v>535</v>
      </c>
      <c r="C836" s="11" t="s">
        <v>9</v>
      </c>
      <c r="D836" s="67"/>
      <c r="E836" s="41">
        <f>[6]Tong!N287</f>
        <v>147745</v>
      </c>
      <c r="F836" s="41">
        <f>[6]Tong!O287</f>
        <v>163171</v>
      </c>
      <c r="G836" s="17"/>
      <c r="H836" s="21"/>
    </row>
    <row r="837" spans="1:8">
      <c r="A837" s="6"/>
      <c r="B837" s="8" t="s">
        <v>407</v>
      </c>
      <c r="C837" s="11" t="s">
        <v>10</v>
      </c>
      <c r="D837" s="68"/>
      <c r="E837" s="41">
        <f>[6]Tong!N288</f>
        <v>129876</v>
      </c>
      <c r="F837" s="41">
        <f>[6]Tong!O288</f>
        <v>134162</v>
      </c>
      <c r="G837" s="17"/>
      <c r="H837" s="21"/>
    </row>
    <row r="838" spans="1:8">
      <c r="A838" s="6">
        <v>15</v>
      </c>
      <c r="B838" s="8"/>
      <c r="C838" s="9" t="s">
        <v>373</v>
      </c>
      <c r="D838" s="66"/>
      <c r="E838" s="40">
        <f>[6]Tong!N289</f>
        <v>264756</v>
      </c>
      <c r="F838" s="40">
        <f>[6]Tong!O289</f>
        <v>310134</v>
      </c>
      <c r="G838" s="10"/>
      <c r="H838" s="21"/>
    </row>
    <row r="839" spans="1:8">
      <c r="A839" s="6"/>
      <c r="B839" s="8" t="s">
        <v>536</v>
      </c>
      <c r="C839" s="11" t="s">
        <v>9</v>
      </c>
      <c r="D839" s="67"/>
      <c r="E839" s="41">
        <f>[6]Tong!N290</f>
        <v>114634</v>
      </c>
      <c r="F839" s="41">
        <f>[6]Tong!O290</f>
        <v>130060</v>
      </c>
      <c r="G839" s="17"/>
      <c r="H839" s="21"/>
    </row>
    <row r="840" spans="1:8">
      <c r="A840" s="6"/>
      <c r="B840" s="8" t="s">
        <v>409</v>
      </c>
      <c r="C840" s="11" t="s">
        <v>10</v>
      </c>
      <c r="D840" s="68"/>
      <c r="E840" s="41">
        <f>[6]Tong!N291</f>
        <v>150122</v>
      </c>
      <c r="F840" s="41">
        <f>[6]Tong!O291</f>
        <v>180074</v>
      </c>
      <c r="G840" s="17"/>
      <c r="H840" s="21"/>
    </row>
    <row r="841" spans="1:8">
      <c r="A841" s="6">
        <v>16</v>
      </c>
      <c r="B841" s="8"/>
      <c r="C841" s="9" t="s">
        <v>160</v>
      </c>
      <c r="D841" s="66" t="s">
        <v>410</v>
      </c>
      <c r="E841" s="40">
        <f>[6]Tong!N292</f>
        <v>1065626</v>
      </c>
      <c r="F841" s="40">
        <f>[6]Tong!O292</f>
        <v>1093316</v>
      </c>
      <c r="G841" s="10"/>
      <c r="H841" s="21">
        <v>217000</v>
      </c>
    </row>
    <row r="842" spans="1:8">
      <c r="A842" s="6"/>
      <c r="B842" s="8" t="s">
        <v>537</v>
      </c>
      <c r="C842" s="11" t="s">
        <v>9</v>
      </c>
      <c r="D842" s="67"/>
      <c r="E842" s="41">
        <f>[6]Tong!N293</f>
        <v>147745</v>
      </c>
      <c r="F842" s="41">
        <f>[6]Tong!O293</f>
        <v>163171</v>
      </c>
      <c r="G842" s="17"/>
      <c r="H842" s="21"/>
    </row>
    <row r="843" spans="1:8">
      <c r="A843" s="6"/>
      <c r="B843" s="8" t="s">
        <v>412</v>
      </c>
      <c r="C843" s="11" t="s">
        <v>10</v>
      </c>
      <c r="D843" s="68"/>
      <c r="E843" s="41">
        <f>[6]Tong!N294</f>
        <v>917881</v>
      </c>
      <c r="F843" s="41">
        <f>[6]Tong!O294</f>
        <v>930145</v>
      </c>
      <c r="G843" s="17"/>
      <c r="H843" s="21"/>
    </row>
    <row r="844" spans="1:8">
      <c r="A844" s="6">
        <v>17</v>
      </c>
      <c r="B844" s="8"/>
      <c r="C844" s="9" t="s">
        <v>413</v>
      </c>
      <c r="D844" s="66" t="s">
        <v>410</v>
      </c>
      <c r="E844" s="40">
        <f>[6]Tong!N295</f>
        <v>1065626</v>
      </c>
      <c r="F844" s="40">
        <f>[6]Tong!O295</f>
        <v>1093316</v>
      </c>
      <c r="G844" s="10"/>
      <c r="H844" s="21">
        <v>217000</v>
      </c>
    </row>
    <row r="845" spans="1:8">
      <c r="A845" s="6"/>
      <c r="B845" s="8" t="s">
        <v>538</v>
      </c>
      <c r="C845" s="11" t="s">
        <v>9</v>
      </c>
      <c r="D845" s="67"/>
      <c r="E845" s="41">
        <f>[6]Tong!N296</f>
        <v>147745</v>
      </c>
      <c r="F845" s="41">
        <f>[6]Tong!O296</f>
        <v>163171</v>
      </c>
      <c r="G845" s="17"/>
      <c r="H845" s="21"/>
    </row>
    <row r="846" spans="1:8">
      <c r="A846" s="6"/>
      <c r="B846" s="8" t="s">
        <v>414</v>
      </c>
      <c r="C846" s="11" t="s">
        <v>10</v>
      </c>
      <c r="D846" s="68"/>
      <c r="E846" s="41">
        <f>[6]Tong!N297</f>
        <v>917881</v>
      </c>
      <c r="F846" s="41">
        <f>[6]Tong!O297</f>
        <v>930145</v>
      </c>
      <c r="G846" s="17"/>
      <c r="H846" s="21"/>
    </row>
    <row r="847" spans="1:8">
      <c r="A847" s="6">
        <v>18</v>
      </c>
      <c r="B847" s="8"/>
      <c r="C847" s="9" t="s">
        <v>415</v>
      </c>
      <c r="D847" s="66" t="s">
        <v>410</v>
      </c>
      <c r="E847" s="40">
        <f>[6]Tong!N298</f>
        <v>1065626</v>
      </c>
      <c r="F847" s="40">
        <f>[6]Tong!O298</f>
        <v>1093316</v>
      </c>
      <c r="G847" s="10"/>
      <c r="H847" s="21"/>
    </row>
    <row r="848" spans="1:8">
      <c r="A848" s="6"/>
      <c r="B848" s="8" t="s">
        <v>539</v>
      </c>
      <c r="C848" s="11" t="s">
        <v>9</v>
      </c>
      <c r="D848" s="67"/>
      <c r="E848" s="41">
        <f>[6]Tong!N299</f>
        <v>147745</v>
      </c>
      <c r="F848" s="41">
        <f>[6]Tong!O299</f>
        <v>163171</v>
      </c>
      <c r="G848" s="17"/>
      <c r="H848" s="21"/>
    </row>
    <row r="849" spans="1:8">
      <c r="A849" s="6"/>
      <c r="B849" s="8" t="s">
        <v>416</v>
      </c>
      <c r="C849" s="11" t="s">
        <v>10</v>
      </c>
      <c r="D849" s="68"/>
      <c r="E849" s="41">
        <f>[6]Tong!N300</f>
        <v>917881</v>
      </c>
      <c r="F849" s="41">
        <f>[6]Tong!O300</f>
        <v>930145</v>
      </c>
      <c r="G849" s="17"/>
      <c r="H849" s="21"/>
    </row>
    <row r="850" spans="1:8">
      <c r="A850" s="6">
        <v>19</v>
      </c>
      <c r="B850" s="8"/>
      <c r="C850" s="9" t="s">
        <v>160</v>
      </c>
      <c r="D850" s="66" t="s">
        <v>410</v>
      </c>
      <c r="E850" s="40">
        <f>[6]Tong!N301</f>
        <v>987024</v>
      </c>
      <c r="F850" s="40">
        <f>[6]Tong!O301</f>
        <v>1013005</v>
      </c>
      <c r="G850" s="10"/>
      <c r="H850" s="21">
        <v>217000</v>
      </c>
    </row>
    <row r="851" spans="1:8">
      <c r="A851" s="6"/>
      <c r="B851" s="8" t="s">
        <v>540</v>
      </c>
      <c r="C851" s="11" t="s">
        <v>9</v>
      </c>
      <c r="D851" s="67"/>
      <c r="E851" s="41">
        <f>[6]Tong!N302</f>
        <v>147745</v>
      </c>
      <c r="F851" s="41">
        <f>[6]Tong!O302</f>
        <v>163171</v>
      </c>
      <c r="G851" s="17"/>
      <c r="H851" s="21"/>
    </row>
    <row r="852" spans="1:8">
      <c r="A852" s="6"/>
      <c r="B852" s="8" t="s">
        <v>541</v>
      </c>
      <c r="C852" s="11" t="s">
        <v>10</v>
      </c>
      <c r="D852" s="68"/>
      <c r="E852" s="41">
        <f>[6]Tong!N303</f>
        <v>839279</v>
      </c>
      <c r="F852" s="41">
        <f>[6]Tong!O303</f>
        <v>849834</v>
      </c>
      <c r="G852" s="17"/>
      <c r="H852" s="21"/>
    </row>
    <row r="853" spans="1:8">
      <c r="A853" s="6">
        <v>20</v>
      </c>
      <c r="B853" s="8"/>
      <c r="C853" s="9" t="s">
        <v>413</v>
      </c>
      <c r="D853" s="66" t="s">
        <v>410</v>
      </c>
      <c r="E853" s="40">
        <f>[6]Tong!N304</f>
        <v>987024</v>
      </c>
      <c r="F853" s="40">
        <f>[6]Tong!O304</f>
        <v>1013005</v>
      </c>
      <c r="G853" s="10"/>
      <c r="H853" s="21">
        <v>217000</v>
      </c>
    </row>
    <row r="854" spans="1:8">
      <c r="A854" s="6"/>
      <c r="B854" s="8" t="s">
        <v>542</v>
      </c>
      <c r="C854" s="11" t="s">
        <v>9</v>
      </c>
      <c r="D854" s="67"/>
      <c r="E854" s="41">
        <f>[6]Tong!N305</f>
        <v>147745</v>
      </c>
      <c r="F854" s="41">
        <f>[6]Tong!O305</f>
        <v>163171</v>
      </c>
      <c r="G854" s="17"/>
      <c r="H854" s="21"/>
    </row>
    <row r="855" spans="1:8">
      <c r="A855" s="6"/>
      <c r="B855" s="8" t="s">
        <v>543</v>
      </c>
      <c r="C855" s="11" t="s">
        <v>10</v>
      </c>
      <c r="D855" s="68"/>
      <c r="E855" s="41">
        <f>[6]Tong!N306</f>
        <v>839279</v>
      </c>
      <c r="F855" s="41">
        <f>[6]Tong!O306</f>
        <v>849834</v>
      </c>
      <c r="G855" s="17"/>
      <c r="H855" s="21"/>
    </row>
    <row r="856" spans="1:8">
      <c r="A856" s="6">
        <v>21</v>
      </c>
      <c r="B856" s="8"/>
      <c r="C856" s="9" t="s">
        <v>415</v>
      </c>
      <c r="D856" s="66" t="s">
        <v>410</v>
      </c>
      <c r="E856" s="40">
        <f>[6]Tong!N307</f>
        <v>987024</v>
      </c>
      <c r="F856" s="40">
        <f>[6]Tong!O307</f>
        <v>1013005</v>
      </c>
      <c r="G856" s="10"/>
      <c r="H856" s="21"/>
    </row>
    <row r="857" spans="1:8">
      <c r="A857" s="6"/>
      <c r="B857" s="8" t="s">
        <v>544</v>
      </c>
      <c r="C857" s="11" t="s">
        <v>9</v>
      </c>
      <c r="D857" s="67"/>
      <c r="E857" s="41">
        <f>[6]Tong!N308</f>
        <v>147745</v>
      </c>
      <c r="F857" s="41">
        <f>[6]Tong!O308</f>
        <v>163171</v>
      </c>
      <c r="G857" s="17"/>
      <c r="H857" s="21"/>
    </row>
    <row r="858" spans="1:8">
      <c r="A858" s="6"/>
      <c r="B858" s="8" t="s">
        <v>545</v>
      </c>
      <c r="C858" s="11" t="s">
        <v>10</v>
      </c>
      <c r="D858" s="68"/>
      <c r="E858" s="41">
        <f>[6]Tong!N309</f>
        <v>839279</v>
      </c>
      <c r="F858" s="41">
        <f>[6]Tong!O309</f>
        <v>849834</v>
      </c>
      <c r="G858" s="17"/>
      <c r="H858" s="21"/>
    </row>
    <row r="859" spans="1:8">
      <c r="A859" s="6">
        <v>22</v>
      </c>
      <c r="B859" s="8"/>
      <c r="C859" s="9" t="s">
        <v>417</v>
      </c>
      <c r="D859" s="66" t="s">
        <v>418</v>
      </c>
      <c r="E859" s="40">
        <f>[6]Tong!N310</f>
        <v>301335</v>
      </c>
      <c r="F859" s="40">
        <f>[6]Tong!O310</f>
        <v>321048</v>
      </c>
      <c r="G859" s="10"/>
      <c r="H859" s="21">
        <v>262000</v>
      </c>
    </row>
    <row r="860" spans="1:8">
      <c r="A860" s="6"/>
      <c r="B860" s="8" t="s">
        <v>546</v>
      </c>
      <c r="C860" s="11" t="s">
        <v>9</v>
      </c>
      <c r="D860" s="67"/>
      <c r="E860" s="41">
        <f>[6]Tong!N311</f>
        <v>147745</v>
      </c>
      <c r="F860" s="41">
        <f>[6]Tong!O311</f>
        <v>163171</v>
      </c>
      <c r="G860" s="17"/>
      <c r="H860" s="21"/>
    </row>
    <row r="861" spans="1:8">
      <c r="A861" s="6"/>
      <c r="B861" s="8" t="s">
        <v>420</v>
      </c>
      <c r="C861" s="11" t="s">
        <v>10</v>
      </c>
      <c r="D861" s="68"/>
      <c r="E861" s="41">
        <f>[6]Tong!N312</f>
        <v>153590</v>
      </c>
      <c r="F861" s="41">
        <f>[6]Tong!O312</f>
        <v>157877</v>
      </c>
      <c r="G861" s="17"/>
      <c r="H861" s="21"/>
    </row>
    <row r="862" spans="1:8">
      <c r="A862" s="6">
        <v>23</v>
      </c>
      <c r="B862" s="8"/>
      <c r="C862" s="9" t="s">
        <v>421</v>
      </c>
      <c r="D862" s="66" t="s">
        <v>418</v>
      </c>
      <c r="E862" s="40">
        <f>[6]Tong!N313</f>
        <v>301335</v>
      </c>
      <c r="F862" s="40">
        <f>[6]Tong!O313</f>
        <v>321048</v>
      </c>
      <c r="G862" s="10"/>
      <c r="H862" s="21">
        <v>262000</v>
      </c>
    </row>
    <row r="863" spans="1:8">
      <c r="A863" s="6"/>
      <c r="B863" s="8" t="s">
        <v>547</v>
      </c>
      <c r="C863" s="11" t="s">
        <v>9</v>
      </c>
      <c r="D863" s="67"/>
      <c r="E863" s="41">
        <f>[6]Tong!N314</f>
        <v>147745</v>
      </c>
      <c r="F863" s="41">
        <f>[6]Tong!O314</f>
        <v>163171</v>
      </c>
      <c r="G863" s="17"/>
      <c r="H863" s="21"/>
    </row>
    <row r="864" spans="1:8">
      <c r="A864" s="6"/>
      <c r="B864" s="8" t="s">
        <v>423</v>
      </c>
      <c r="C864" s="11" t="s">
        <v>10</v>
      </c>
      <c r="D864" s="68"/>
      <c r="E864" s="41">
        <f>[6]Tong!N315</f>
        <v>153590</v>
      </c>
      <c r="F864" s="41">
        <f>[6]Tong!O315</f>
        <v>157877</v>
      </c>
      <c r="G864" s="17"/>
      <c r="H864" s="21"/>
    </row>
    <row r="865" spans="1:8">
      <c r="A865" s="6">
        <v>24</v>
      </c>
      <c r="B865" s="8"/>
      <c r="C865" s="9" t="s">
        <v>424</v>
      </c>
      <c r="D865" s="66" t="s">
        <v>418</v>
      </c>
      <c r="E865" s="40">
        <f>[6]Tong!N316</f>
        <v>301335</v>
      </c>
      <c r="F865" s="40">
        <f>[6]Tong!O316</f>
        <v>321048</v>
      </c>
      <c r="G865" s="10"/>
      <c r="H865" s="21">
        <v>262000</v>
      </c>
    </row>
    <row r="866" spans="1:8">
      <c r="A866" s="6"/>
      <c r="B866" s="8" t="s">
        <v>548</v>
      </c>
      <c r="C866" s="11" t="s">
        <v>9</v>
      </c>
      <c r="D866" s="67"/>
      <c r="E866" s="41">
        <f>[6]Tong!N317</f>
        <v>147745</v>
      </c>
      <c r="F866" s="41">
        <f>[6]Tong!O317</f>
        <v>163171</v>
      </c>
      <c r="G866" s="17"/>
      <c r="H866" s="21"/>
    </row>
    <row r="867" spans="1:8">
      <c r="A867" s="6"/>
      <c r="B867" s="8" t="s">
        <v>426</v>
      </c>
      <c r="C867" s="11" t="s">
        <v>10</v>
      </c>
      <c r="D867" s="68"/>
      <c r="E867" s="41">
        <f>[6]Tong!N318</f>
        <v>153590</v>
      </c>
      <c r="F867" s="41">
        <f>[6]Tong!O318</f>
        <v>157877</v>
      </c>
      <c r="G867" s="17"/>
      <c r="H867" s="21"/>
    </row>
    <row r="868" spans="1:8" ht="18.75">
      <c r="A868" s="6">
        <v>25</v>
      </c>
      <c r="B868" s="8"/>
      <c r="C868" s="9" t="s">
        <v>1093</v>
      </c>
      <c r="D868" s="66" t="s">
        <v>427</v>
      </c>
      <c r="E868" s="40">
        <f>[6]Tong!N319</f>
        <v>561509</v>
      </c>
      <c r="F868" s="40">
        <f>[6]Tong!O319</f>
        <v>587057</v>
      </c>
      <c r="G868" s="10"/>
      <c r="H868" s="21">
        <v>258000</v>
      </c>
    </row>
    <row r="869" spans="1:8">
      <c r="A869" s="6"/>
      <c r="B869" s="8" t="s">
        <v>549</v>
      </c>
      <c r="C869" s="11" t="s">
        <v>9</v>
      </c>
      <c r="D869" s="67"/>
      <c r="E869" s="41">
        <f>[6]Tong!N320</f>
        <v>147745</v>
      </c>
      <c r="F869" s="41">
        <f>[6]Tong!O320</f>
        <v>149173</v>
      </c>
      <c r="G869" s="17"/>
      <c r="H869" s="21"/>
    </row>
    <row r="870" spans="1:8">
      <c r="A870" s="6"/>
      <c r="B870" s="8" t="s">
        <v>429</v>
      </c>
      <c r="C870" s="11" t="s">
        <v>10</v>
      </c>
      <c r="D870" s="68"/>
      <c r="E870" s="41">
        <f>[6]Tong!N321</f>
        <v>413764</v>
      </c>
      <c r="F870" s="41">
        <f>[6]Tong!O321</f>
        <v>437884</v>
      </c>
      <c r="G870" s="17"/>
      <c r="H870" s="21"/>
    </row>
    <row r="871" spans="1:8">
      <c r="A871" s="6">
        <v>26</v>
      </c>
      <c r="B871" s="8"/>
      <c r="C871" s="9" t="s">
        <v>430</v>
      </c>
      <c r="D871" s="66" t="s">
        <v>125</v>
      </c>
      <c r="E871" s="40">
        <f>[6]Tong!N322</f>
        <v>653216</v>
      </c>
      <c r="F871" s="40">
        <f>[6]Tong!O322</f>
        <v>669536</v>
      </c>
      <c r="G871" s="10"/>
      <c r="H871" s="21">
        <v>202000</v>
      </c>
    </row>
    <row r="872" spans="1:8">
      <c r="A872" s="6"/>
      <c r="B872" s="8" t="s">
        <v>550</v>
      </c>
      <c r="C872" s="11" t="s">
        <v>9</v>
      </c>
      <c r="D872" s="67"/>
      <c r="E872" s="41">
        <f>[6]Tong!N323</f>
        <v>147745</v>
      </c>
      <c r="F872" s="41">
        <f>[6]Tong!O323</f>
        <v>149173</v>
      </c>
      <c r="G872" s="17"/>
      <c r="H872" s="21"/>
    </row>
    <row r="873" spans="1:8">
      <c r="A873" s="6"/>
      <c r="B873" s="8" t="s">
        <v>432</v>
      </c>
      <c r="C873" s="11" t="s">
        <v>10</v>
      </c>
      <c r="D873" s="68"/>
      <c r="E873" s="41">
        <f>[6]Tong!N324</f>
        <v>505471</v>
      </c>
      <c r="F873" s="41">
        <f>[6]Tong!O324</f>
        <v>520363</v>
      </c>
      <c r="G873" s="17"/>
      <c r="H873" s="21"/>
    </row>
    <row r="874" spans="1:8">
      <c r="A874" s="6">
        <v>27</v>
      </c>
      <c r="B874" s="8"/>
      <c r="C874" s="9" t="s">
        <v>433</v>
      </c>
      <c r="D874" s="66" t="s">
        <v>125</v>
      </c>
      <c r="E874" s="40">
        <f>[6]Tong!N325</f>
        <v>653216</v>
      </c>
      <c r="F874" s="40">
        <f>[6]Tong!O325</f>
        <v>669536</v>
      </c>
      <c r="G874" s="10"/>
      <c r="H874" s="21">
        <v>202000</v>
      </c>
    </row>
    <row r="875" spans="1:8">
      <c r="A875" s="6"/>
      <c r="B875" s="8" t="s">
        <v>550</v>
      </c>
      <c r="C875" s="11" t="s">
        <v>9</v>
      </c>
      <c r="D875" s="67"/>
      <c r="E875" s="41">
        <f>[6]Tong!N326</f>
        <v>147745</v>
      </c>
      <c r="F875" s="41">
        <f>[6]Tong!O326</f>
        <v>149173</v>
      </c>
      <c r="G875" s="17"/>
      <c r="H875" s="21"/>
    </row>
    <row r="876" spans="1:8">
      <c r="A876" s="6"/>
      <c r="B876" s="8" t="s">
        <v>434</v>
      </c>
      <c r="C876" s="11" t="s">
        <v>10</v>
      </c>
      <c r="D876" s="68"/>
      <c r="E876" s="41">
        <f>[6]Tong!N327</f>
        <v>505471</v>
      </c>
      <c r="F876" s="41">
        <f>[6]Tong!O327</f>
        <v>520363</v>
      </c>
      <c r="G876" s="17"/>
      <c r="H876" s="21"/>
    </row>
    <row r="877" spans="1:8">
      <c r="A877" s="6">
        <v>28</v>
      </c>
      <c r="B877" s="8"/>
      <c r="C877" s="9" t="s">
        <v>435</v>
      </c>
      <c r="D877" s="66" t="s">
        <v>129</v>
      </c>
      <c r="E877" s="40">
        <f>[6]Tong!N328</f>
        <v>577525</v>
      </c>
      <c r="F877" s="40">
        <f>[6]Tong!O328</f>
        <v>608381</v>
      </c>
      <c r="G877" s="10"/>
      <c r="H877" s="21">
        <v>210000</v>
      </c>
    </row>
    <row r="878" spans="1:8">
      <c r="A878" s="6"/>
      <c r="B878" s="8" t="s">
        <v>550</v>
      </c>
      <c r="C878" s="11" t="s">
        <v>9</v>
      </c>
      <c r="D878" s="67"/>
      <c r="E878" s="41">
        <f>[6]Tong!N329</f>
        <v>147745</v>
      </c>
      <c r="F878" s="41">
        <f>[6]Tong!O329</f>
        <v>149173</v>
      </c>
      <c r="G878" s="17"/>
      <c r="H878" s="21"/>
    </row>
    <row r="879" spans="1:8">
      <c r="A879" s="6"/>
      <c r="B879" s="8" t="s">
        <v>436</v>
      </c>
      <c r="C879" s="11" t="s">
        <v>10</v>
      </c>
      <c r="D879" s="68"/>
      <c r="E879" s="41">
        <f>[6]Tong!N330</f>
        <v>429780</v>
      </c>
      <c r="F879" s="41">
        <f>[6]Tong!O330</f>
        <v>459208</v>
      </c>
      <c r="G879" s="17"/>
      <c r="H879" s="21"/>
    </row>
    <row r="880" spans="1:8">
      <c r="A880" s="6">
        <v>29</v>
      </c>
      <c r="B880" s="8"/>
      <c r="C880" s="9" t="s">
        <v>437</v>
      </c>
      <c r="D880" s="66" t="s">
        <v>131</v>
      </c>
      <c r="E880" s="40">
        <f>[6]Tong!N331</f>
        <v>628331</v>
      </c>
      <c r="F880" s="40">
        <f>[6]Tong!O331</f>
        <v>659186</v>
      </c>
      <c r="G880" s="10"/>
      <c r="H880" s="21">
        <v>210000</v>
      </c>
    </row>
    <row r="881" spans="1:8">
      <c r="A881" s="6"/>
      <c r="B881" s="8" t="s">
        <v>550</v>
      </c>
      <c r="C881" s="11" t="s">
        <v>9</v>
      </c>
      <c r="D881" s="67"/>
      <c r="E881" s="41">
        <f>[6]Tong!N332</f>
        <v>147745</v>
      </c>
      <c r="F881" s="41">
        <f>[6]Tong!O332</f>
        <v>149173</v>
      </c>
      <c r="G881" s="17"/>
      <c r="H881" s="21"/>
    </row>
    <row r="882" spans="1:8">
      <c r="A882" s="6"/>
      <c r="B882" s="8" t="s">
        <v>438</v>
      </c>
      <c r="C882" s="11" t="s">
        <v>10</v>
      </c>
      <c r="D882" s="68"/>
      <c r="E882" s="41">
        <f>[6]Tong!N333</f>
        <v>480586</v>
      </c>
      <c r="F882" s="41">
        <f>[6]Tong!O333</f>
        <v>510013</v>
      </c>
      <c r="G882" s="17"/>
      <c r="H882" s="21"/>
    </row>
    <row r="883" spans="1:8">
      <c r="A883" s="6">
        <v>30</v>
      </c>
      <c r="B883" s="8"/>
      <c r="C883" s="9" t="s">
        <v>439</v>
      </c>
      <c r="D883" s="66" t="s">
        <v>134</v>
      </c>
      <c r="E883" s="40">
        <f>[6]Tong!N334</f>
        <v>553225</v>
      </c>
      <c r="F883" s="40">
        <f>[6]Tong!O334</f>
        <v>572154</v>
      </c>
      <c r="G883" s="10"/>
      <c r="H883" s="21"/>
    </row>
    <row r="884" spans="1:8">
      <c r="A884" s="6"/>
      <c r="B884" s="8" t="s">
        <v>550</v>
      </c>
      <c r="C884" s="11" t="s">
        <v>9</v>
      </c>
      <c r="D884" s="67"/>
      <c r="E884" s="41">
        <f>[6]Tong!N335</f>
        <v>147745</v>
      </c>
      <c r="F884" s="41">
        <f>[6]Tong!O335</f>
        <v>149173</v>
      </c>
      <c r="G884" s="17"/>
      <c r="H884" s="21"/>
    </row>
    <row r="885" spans="1:8">
      <c r="A885" s="6"/>
      <c r="B885" s="8" t="s">
        <v>440</v>
      </c>
      <c r="C885" s="11" t="s">
        <v>10</v>
      </c>
      <c r="D885" s="68"/>
      <c r="E885" s="41">
        <f>[6]Tong!N336</f>
        <v>405480</v>
      </c>
      <c r="F885" s="41">
        <f>[6]Tong!O336</f>
        <v>422981</v>
      </c>
      <c r="G885" s="17"/>
      <c r="H885" s="21"/>
    </row>
    <row r="886" spans="1:8">
      <c r="A886" s="6">
        <v>31</v>
      </c>
      <c r="B886" s="8"/>
      <c r="C886" s="9" t="s">
        <v>441</v>
      </c>
      <c r="D886" s="66" t="s">
        <v>134</v>
      </c>
      <c r="E886" s="40">
        <f>[6]Tong!N337</f>
        <v>553225</v>
      </c>
      <c r="F886" s="40">
        <f>[6]Tong!O337</f>
        <v>572154</v>
      </c>
      <c r="G886" s="10"/>
      <c r="H886" s="21">
        <v>183000</v>
      </c>
    </row>
    <row r="887" spans="1:8">
      <c r="A887" s="6"/>
      <c r="B887" s="8" t="s">
        <v>550</v>
      </c>
      <c r="C887" s="11" t="s">
        <v>9</v>
      </c>
      <c r="D887" s="67"/>
      <c r="E887" s="41">
        <f>[6]Tong!N338</f>
        <v>147745</v>
      </c>
      <c r="F887" s="41">
        <f>[6]Tong!O338</f>
        <v>149173</v>
      </c>
      <c r="G887" s="17"/>
      <c r="H887" s="21"/>
    </row>
    <row r="888" spans="1:8">
      <c r="A888" s="6"/>
      <c r="B888" s="8" t="s">
        <v>442</v>
      </c>
      <c r="C888" s="11" t="s">
        <v>10</v>
      </c>
      <c r="D888" s="68"/>
      <c r="E888" s="41">
        <f>[6]Tong!N339</f>
        <v>405480</v>
      </c>
      <c r="F888" s="41">
        <f>[6]Tong!O339</f>
        <v>422981</v>
      </c>
      <c r="G888" s="17"/>
      <c r="H888" s="21"/>
    </row>
    <row r="889" spans="1:8">
      <c r="A889" s="6">
        <v>32</v>
      </c>
      <c r="B889" s="8"/>
      <c r="C889" s="9" t="s">
        <v>443</v>
      </c>
      <c r="D889" s="66" t="s">
        <v>134</v>
      </c>
      <c r="E889" s="40">
        <f>[6]Tong!N340</f>
        <v>553225</v>
      </c>
      <c r="F889" s="40">
        <f>[6]Tong!O340</f>
        <v>572154</v>
      </c>
      <c r="G889" s="10"/>
      <c r="H889" s="21">
        <v>183000</v>
      </c>
    </row>
    <row r="890" spans="1:8">
      <c r="A890" s="6"/>
      <c r="B890" s="8" t="s">
        <v>550</v>
      </c>
      <c r="C890" s="11" t="s">
        <v>9</v>
      </c>
      <c r="D890" s="67"/>
      <c r="E890" s="41">
        <f>[6]Tong!N341</f>
        <v>147745</v>
      </c>
      <c r="F890" s="41">
        <f>[6]Tong!O341</f>
        <v>149173</v>
      </c>
      <c r="G890" s="17"/>
      <c r="H890" s="21"/>
    </row>
    <row r="891" spans="1:8">
      <c r="A891" s="6"/>
      <c r="B891" s="8" t="s">
        <v>444</v>
      </c>
      <c r="C891" s="11" t="s">
        <v>10</v>
      </c>
      <c r="D891" s="68"/>
      <c r="E891" s="41">
        <f>[6]Tong!N342</f>
        <v>405480</v>
      </c>
      <c r="F891" s="41">
        <f>[6]Tong!O342</f>
        <v>422981</v>
      </c>
      <c r="G891" s="17"/>
      <c r="H891" s="21"/>
    </row>
    <row r="892" spans="1:8">
      <c r="A892" s="6">
        <v>33</v>
      </c>
      <c r="B892" s="8"/>
      <c r="C892" s="9" t="s">
        <v>445</v>
      </c>
      <c r="D892" s="66" t="s">
        <v>134</v>
      </c>
      <c r="E892" s="40">
        <f>[6]Tong!N343</f>
        <v>553225</v>
      </c>
      <c r="F892" s="40">
        <f>[6]Tong!O343</f>
        <v>572154</v>
      </c>
      <c r="G892" s="10"/>
      <c r="H892" s="21">
        <v>183000</v>
      </c>
    </row>
    <row r="893" spans="1:8">
      <c r="A893" s="6"/>
      <c r="B893" s="8" t="s">
        <v>550</v>
      </c>
      <c r="C893" s="11" t="s">
        <v>9</v>
      </c>
      <c r="D893" s="67"/>
      <c r="E893" s="41">
        <f>[6]Tong!N344</f>
        <v>147745</v>
      </c>
      <c r="F893" s="41">
        <f>[6]Tong!O344</f>
        <v>149173</v>
      </c>
      <c r="G893" s="17"/>
      <c r="H893" s="21"/>
    </row>
    <row r="894" spans="1:8">
      <c r="A894" s="6"/>
      <c r="B894" s="8" t="s">
        <v>446</v>
      </c>
      <c r="C894" s="11" t="s">
        <v>10</v>
      </c>
      <c r="D894" s="68"/>
      <c r="E894" s="41">
        <f>[6]Tong!N345</f>
        <v>405480</v>
      </c>
      <c r="F894" s="41">
        <f>[6]Tong!O345</f>
        <v>422981</v>
      </c>
      <c r="G894" s="17"/>
      <c r="H894" s="21"/>
    </row>
    <row r="895" spans="1:8">
      <c r="A895" s="6">
        <v>34</v>
      </c>
      <c r="B895" s="8"/>
      <c r="C895" s="9" t="s">
        <v>447</v>
      </c>
      <c r="D895" s="66" t="s">
        <v>134</v>
      </c>
      <c r="E895" s="40">
        <f>[6]Tong!N346</f>
        <v>553225</v>
      </c>
      <c r="F895" s="40">
        <f>[6]Tong!O346</f>
        <v>572154</v>
      </c>
      <c r="G895" s="10"/>
      <c r="H895" s="21">
        <v>183000</v>
      </c>
    </row>
    <row r="896" spans="1:8">
      <c r="A896" s="6"/>
      <c r="B896" s="8" t="s">
        <v>550</v>
      </c>
      <c r="C896" s="11" t="s">
        <v>9</v>
      </c>
      <c r="D896" s="67"/>
      <c r="E896" s="41">
        <f>[6]Tong!N347</f>
        <v>147745</v>
      </c>
      <c r="F896" s="41">
        <f>[6]Tong!O347</f>
        <v>149173</v>
      </c>
      <c r="G896" s="17"/>
      <c r="H896" s="21"/>
    </row>
    <row r="897" spans="1:8">
      <c r="A897" s="6"/>
      <c r="B897" s="8" t="s">
        <v>448</v>
      </c>
      <c r="C897" s="11" t="s">
        <v>10</v>
      </c>
      <c r="D897" s="68"/>
      <c r="E897" s="41">
        <f>[6]Tong!N348</f>
        <v>405480</v>
      </c>
      <c r="F897" s="41">
        <f>[6]Tong!O348</f>
        <v>422981</v>
      </c>
      <c r="G897" s="17"/>
      <c r="H897" s="21"/>
    </row>
    <row r="898" spans="1:8">
      <c r="A898" s="6">
        <v>35</v>
      </c>
      <c r="B898" s="8"/>
      <c r="C898" s="9" t="s">
        <v>449</v>
      </c>
      <c r="D898" s="66" t="s">
        <v>134</v>
      </c>
      <c r="E898" s="40">
        <f>[6]Tong!N349</f>
        <v>553225</v>
      </c>
      <c r="F898" s="40">
        <f>[6]Tong!O349</f>
        <v>572154</v>
      </c>
      <c r="G898" s="10"/>
      <c r="H898" s="21">
        <v>183000</v>
      </c>
    </row>
    <row r="899" spans="1:8">
      <c r="A899" s="6"/>
      <c r="B899" s="8" t="s">
        <v>550</v>
      </c>
      <c r="C899" s="11" t="s">
        <v>9</v>
      </c>
      <c r="D899" s="67"/>
      <c r="E899" s="41">
        <f>[6]Tong!N350</f>
        <v>147745</v>
      </c>
      <c r="F899" s="41">
        <f>[6]Tong!O350</f>
        <v>149173</v>
      </c>
      <c r="G899" s="17"/>
      <c r="H899" s="21"/>
    </row>
    <row r="900" spans="1:8">
      <c r="A900" s="6"/>
      <c r="B900" s="8" t="s">
        <v>450</v>
      </c>
      <c r="C900" s="11" t="s">
        <v>10</v>
      </c>
      <c r="D900" s="68"/>
      <c r="E900" s="41">
        <f>[6]Tong!N351</f>
        <v>405480</v>
      </c>
      <c r="F900" s="41">
        <f>[6]Tong!O351</f>
        <v>422981</v>
      </c>
      <c r="G900" s="17"/>
      <c r="H900" s="21"/>
    </row>
    <row r="901" spans="1:8">
      <c r="A901" s="6">
        <v>36</v>
      </c>
      <c r="B901" s="8"/>
      <c r="C901" s="9" t="s">
        <v>451</v>
      </c>
      <c r="D901" s="66" t="s">
        <v>134</v>
      </c>
      <c r="E901" s="40">
        <f>[6]Tong!N352</f>
        <v>553225</v>
      </c>
      <c r="F901" s="40">
        <f>[6]Tong!O352</f>
        <v>572154</v>
      </c>
      <c r="G901" s="10"/>
      <c r="H901" s="21"/>
    </row>
    <row r="902" spans="1:8">
      <c r="A902" s="6"/>
      <c r="B902" s="8" t="s">
        <v>550</v>
      </c>
      <c r="C902" s="11" t="s">
        <v>9</v>
      </c>
      <c r="D902" s="67"/>
      <c r="E902" s="41">
        <f>[6]Tong!N353</f>
        <v>147745</v>
      </c>
      <c r="F902" s="41">
        <f>[6]Tong!O353</f>
        <v>149173</v>
      </c>
      <c r="G902" s="17"/>
      <c r="H902" s="21"/>
    </row>
    <row r="903" spans="1:8">
      <c r="A903" s="6"/>
      <c r="B903" s="8" t="s">
        <v>452</v>
      </c>
      <c r="C903" s="11" t="s">
        <v>10</v>
      </c>
      <c r="D903" s="68"/>
      <c r="E903" s="41">
        <f>[6]Tong!N354</f>
        <v>405480</v>
      </c>
      <c r="F903" s="41">
        <f>[6]Tong!O354</f>
        <v>422981</v>
      </c>
      <c r="G903" s="17"/>
      <c r="H903" s="21"/>
    </row>
    <row r="904" spans="1:8">
      <c r="A904" s="6">
        <v>37</v>
      </c>
      <c r="B904" s="8"/>
      <c r="C904" s="9" t="s">
        <v>453</v>
      </c>
      <c r="D904" s="66" t="s">
        <v>158</v>
      </c>
      <c r="E904" s="40">
        <f>[6]Tong!N355</f>
        <v>791912</v>
      </c>
      <c r="F904" s="40">
        <f>[6]Tong!O355</f>
        <v>834104</v>
      </c>
      <c r="G904" s="10"/>
      <c r="H904" s="21">
        <v>440000</v>
      </c>
    </row>
    <row r="905" spans="1:8">
      <c r="A905" s="6"/>
      <c r="B905" s="8" t="s">
        <v>551</v>
      </c>
      <c r="C905" s="11" t="s">
        <v>9</v>
      </c>
      <c r="D905" s="67"/>
      <c r="E905" s="41">
        <f>[6]Tong!N356</f>
        <v>147745</v>
      </c>
      <c r="F905" s="41">
        <f>[6]Tong!O356</f>
        <v>149173</v>
      </c>
      <c r="G905" s="17"/>
      <c r="H905" s="21"/>
    </row>
    <row r="906" spans="1:8">
      <c r="A906" s="6"/>
      <c r="B906" s="8" t="s">
        <v>455</v>
      </c>
      <c r="C906" s="11" t="s">
        <v>10</v>
      </c>
      <c r="D906" s="68"/>
      <c r="E906" s="41">
        <f>[6]Tong!N357</f>
        <v>644167</v>
      </c>
      <c r="F906" s="41">
        <f>[6]Tong!O357</f>
        <v>684931</v>
      </c>
      <c r="G906" s="17"/>
      <c r="H906" s="21"/>
    </row>
    <row r="907" spans="1:8">
      <c r="A907" s="6">
        <v>38</v>
      </c>
      <c r="B907" s="8"/>
      <c r="C907" s="9" t="s">
        <v>456</v>
      </c>
      <c r="D907" s="66" t="s">
        <v>457</v>
      </c>
      <c r="E907" s="40">
        <f>[6]Tong!N358</f>
        <v>665268</v>
      </c>
      <c r="F907" s="40">
        <f>[6]Tong!O358</f>
        <v>743767</v>
      </c>
      <c r="G907" s="10"/>
      <c r="H907" s="21">
        <v>405000</v>
      </c>
    </row>
    <row r="908" spans="1:8">
      <c r="A908" s="6"/>
      <c r="B908" s="8" t="s">
        <v>552</v>
      </c>
      <c r="C908" s="11" t="s">
        <v>9</v>
      </c>
      <c r="D908" s="67"/>
      <c r="E908" s="41">
        <f>[6]Tong!N359</f>
        <v>147745</v>
      </c>
      <c r="F908" s="41">
        <f>[6]Tong!O359</f>
        <v>149173</v>
      </c>
      <c r="G908" s="17"/>
      <c r="H908" s="21"/>
    </row>
    <row r="909" spans="1:8">
      <c r="A909" s="6"/>
      <c r="B909" s="8" t="s">
        <v>459</v>
      </c>
      <c r="C909" s="11" t="s">
        <v>10</v>
      </c>
      <c r="D909" s="68"/>
      <c r="E909" s="41">
        <f>[6]Tong!N360</f>
        <v>517523</v>
      </c>
      <c r="F909" s="41">
        <f>[6]Tong!O360</f>
        <v>594594</v>
      </c>
      <c r="G909" s="17"/>
      <c r="H909" s="21"/>
    </row>
    <row r="910" spans="1:8">
      <c r="A910" s="6">
        <v>39</v>
      </c>
      <c r="B910" s="8"/>
      <c r="C910" s="9" t="s">
        <v>460</v>
      </c>
      <c r="D910" s="66" t="s">
        <v>170</v>
      </c>
      <c r="E910" s="40">
        <f>[6]Tong!N361</f>
        <v>1386108</v>
      </c>
      <c r="F910" s="40">
        <f>[6]Tong!O361</f>
        <v>1618764</v>
      </c>
      <c r="G910" s="10"/>
      <c r="H910" s="21">
        <v>829000</v>
      </c>
    </row>
    <row r="911" spans="1:8">
      <c r="A911" s="6"/>
      <c r="B911" s="8" t="s">
        <v>553</v>
      </c>
      <c r="C911" s="11" t="s">
        <v>9</v>
      </c>
      <c r="D911" s="67"/>
      <c r="E911" s="41">
        <f>[6]Tong!N362</f>
        <v>147745</v>
      </c>
      <c r="F911" s="41">
        <f>[6]Tong!O362</f>
        <v>152929</v>
      </c>
      <c r="G911" s="17"/>
      <c r="H911" s="21"/>
    </row>
    <row r="912" spans="1:8">
      <c r="A912" s="6"/>
      <c r="B912" s="8" t="s">
        <v>462</v>
      </c>
      <c r="C912" s="11" t="s">
        <v>10</v>
      </c>
      <c r="D912" s="68"/>
      <c r="E912" s="41">
        <f>[6]Tong!N363</f>
        <v>1238363</v>
      </c>
      <c r="F912" s="41">
        <f>[6]Tong!O363</f>
        <v>1465835</v>
      </c>
      <c r="G912" s="17"/>
      <c r="H912" s="21"/>
    </row>
    <row r="913" spans="1:8">
      <c r="A913" s="6">
        <v>40</v>
      </c>
      <c r="B913" s="8"/>
      <c r="C913" s="9" t="s">
        <v>463</v>
      </c>
      <c r="D913" s="66" t="s">
        <v>170</v>
      </c>
      <c r="E913" s="40">
        <f>[6]Tong!N364</f>
        <v>1414520</v>
      </c>
      <c r="F913" s="40">
        <f>[6]Tong!O364</f>
        <v>1647176</v>
      </c>
      <c r="G913" s="10"/>
      <c r="H913" s="21">
        <v>829000</v>
      </c>
    </row>
    <row r="914" spans="1:8">
      <c r="A914" s="6"/>
      <c r="B914" s="8" t="s">
        <v>553</v>
      </c>
      <c r="C914" s="11" t="s">
        <v>9</v>
      </c>
      <c r="D914" s="67"/>
      <c r="E914" s="41">
        <f>[6]Tong!N365</f>
        <v>147745</v>
      </c>
      <c r="F914" s="41">
        <f>[6]Tong!O365</f>
        <v>152929</v>
      </c>
      <c r="G914" s="17"/>
      <c r="H914" s="21"/>
    </row>
    <row r="915" spans="1:8">
      <c r="A915" s="6"/>
      <c r="B915" s="8" t="s">
        <v>465</v>
      </c>
      <c r="C915" s="11" t="s">
        <v>10</v>
      </c>
      <c r="D915" s="68"/>
      <c r="E915" s="41">
        <f>[6]Tong!N366</f>
        <v>1266775</v>
      </c>
      <c r="F915" s="41">
        <f>[6]Tong!O366</f>
        <v>1494247</v>
      </c>
      <c r="G915" s="17"/>
      <c r="H915" s="21"/>
    </row>
    <row r="916" spans="1:8">
      <c r="A916" s="6">
        <v>41</v>
      </c>
      <c r="B916" s="27"/>
      <c r="C916" s="58" t="s">
        <v>1137</v>
      </c>
      <c r="D916" s="72" t="s">
        <v>184</v>
      </c>
      <c r="E916" s="40">
        <f>[6]Tong!N367</f>
        <v>4676771</v>
      </c>
      <c r="F916" s="40">
        <f>[6]Tong!O367</f>
        <v>4713929</v>
      </c>
      <c r="G916" s="17"/>
      <c r="H916" s="21"/>
    </row>
    <row r="917" spans="1:8">
      <c r="A917" s="26"/>
      <c r="B917" s="27"/>
      <c r="C917" s="56" t="s">
        <v>9</v>
      </c>
      <c r="D917" s="73"/>
      <c r="E917" s="41">
        <f>[6]Tong!N368</f>
        <v>147745</v>
      </c>
      <c r="F917" s="41">
        <f>[6]Tong!O368</f>
        <v>152929</v>
      </c>
      <c r="G917" s="17"/>
      <c r="H917" s="21"/>
    </row>
    <row r="918" spans="1:8">
      <c r="A918" s="26"/>
      <c r="B918" s="27"/>
      <c r="C918" s="56" t="s">
        <v>10</v>
      </c>
      <c r="D918" s="74"/>
      <c r="E918" s="41">
        <f>[6]Tong!N369</f>
        <v>4529026</v>
      </c>
      <c r="F918" s="41">
        <f>[6]Tong!O369</f>
        <v>4561000</v>
      </c>
      <c r="G918" s="17"/>
      <c r="H918" s="21"/>
    </row>
    <row r="919" spans="1:8" ht="18.75" customHeight="1">
      <c r="A919" s="26" t="s">
        <v>1145</v>
      </c>
      <c r="B919" s="59"/>
      <c r="C919" s="62" t="s">
        <v>1151</v>
      </c>
      <c r="D919" s="62"/>
      <c r="E919" s="62"/>
      <c r="F919" s="62"/>
      <c r="G919" s="63"/>
      <c r="H919" s="21"/>
    </row>
    <row r="920" spans="1:8" ht="20.25" customHeight="1">
      <c r="A920" s="6">
        <v>42</v>
      </c>
      <c r="B920" s="8"/>
      <c r="C920" s="9" t="s">
        <v>1094</v>
      </c>
      <c r="D920" s="66" t="s">
        <v>114</v>
      </c>
      <c r="E920" s="40">
        <f>[6]Tong!N371</f>
        <v>675968</v>
      </c>
      <c r="F920" s="40">
        <f>[6]Tong!O371</f>
        <v>713437</v>
      </c>
      <c r="G920" s="10"/>
      <c r="H920" s="21"/>
    </row>
    <row r="921" spans="1:8">
      <c r="A921" s="6"/>
      <c r="B921" s="8" t="s">
        <v>554</v>
      </c>
      <c r="C921" s="11" t="s">
        <v>9</v>
      </c>
      <c r="D921" s="67"/>
      <c r="E921" s="41">
        <f>[6]Tong!N372</f>
        <v>376680</v>
      </c>
      <c r="F921" s="41">
        <f>[6]Tong!O372</f>
        <v>401040</v>
      </c>
      <c r="G921" s="17"/>
      <c r="H921" s="21"/>
    </row>
    <row r="922" spans="1:8">
      <c r="A922" s="6"/>
      <c r="B922" s="8" t="s">
        <v>467</v>
      </c>
      <c r="C922" s="11" t="s">
        <v>10</v>
      </c>
      <c r="D922" s="68"/>
      <c r="E922" s="41">
        <f>[6]Tong!N373</f>
        <v>299288</v>
      </c>
      <c r="F922" s="41">
        <f>[6]Tong!O373</f>
        <v>312397</v>
      </c>
      <c r="G922" s="17"/>
      <c r="H922" s="21"/>
    </row>
    <row r="923" spans="1:8" ht="20.25" customHeight="1">
      <c r="A923" s="6">
        <v>43</v>
      </c>
      <c r="B923" s="8"/>
      <c r="C923" s="9" t="s">
        <v>1095</v>
      </c>
      <c r="D923" s="66" t="s">
        <v>388</v>
      </c>
      <c r="E923" s="40">
        <f>[6]Tong!N374</f>
        <v>673394</v>
      </c>
      <c r="F923" s="40">
        <f>[6]Tong!O374</f>
        <v>716244</v>
      </c>
      <c r="G923" s="10"/>
      <c r="H923" s="21"/>
    </row>
    <row r="924" spans="1:8">
      <c r="A924" s="6"/>
      <c r="B924" s="8" t="s">
        <v>554</v>
      </c>
      <c r="C924" s="11" t="s">
        <v>9</v>
      </c>
      <c r="D924" s="67"/>
      <c r="E924" s="41">
        <f>[6]Tong!N375</f>
        <v>376680</v>
      </c>
      <c r="F924" s="41">
        <f>[6]Tong!O375</f>
        <v>401040</v>
      </c>
      <c r="G924" s="17"/>
      <c r="H924" s="21"/>
    </row>
    <row r="925" spans="1:8">
      <c r="A925" s="6"/>
      <c r="B925" s="8" t="s">
        <v>468</v>
      </c>
      <c r="C925" s="11" t="s">
        <v>10</v>
      </c>
      <c r="D925" s="68"/>
      <c r="E925" s="41">
        <f>[6]Tong!N376</f>
        <v>296714</v>
      </c>
      <c r="F925" s="41">
        <f>[6]Tong!O376</f>
        <v>315204</v>
      </c>
      <c r="G925" s="17"/>
      <c r="H925" s="21"/>
    </row>
    <row r="926" spans="1:8" ht="19.5">
      <c r="A926" s="6">
        <v>45</v>
      </c>
      <c r="B926" s="8"/>
      <c r="C926" s="9" t="s">
        <v>1096</v>
      </c>
      <c r="D926" s="66" t="s">
        <v>148</v>
      </c>
      <c r="E926" s="40">
        <f>[6]Tong!N377</f>
        <v>608597</v>
      </c>
      <c r="F926" s="40">
        <f>[6]Tong!O377</f>
        <v>644208</v>
      </c>
      <c r="G926" s="10"/>
      <c r="H926" s="21"/>
    </row>
    <row r="927" spans="1:8">
      <c r="A927" s="6"/>
      <c r="B927" s="8" t="s">
        <v>554</v>
      </c>
      <c r="C927" s="11" t="s">
        <v>9</v>
      </c>
      <c r="D927" s="67"/>
      <c r="E927" s="41">
        <f>[6]Tong!N378</f>
        <v>376680</v>
      </c>
      <c r="F927" s="41">
        <f>[6]Tong!O378</f>
        <v>401040</v>
      </c>
      <c r="G927" s="17"/>
      <c r="H927" s="21"/>
    </row>
    <row r="928" spans="1:8">
      <c r="A928" s="6"/>
      <c r="B928" s="8" t="s">
        <v>469</v>
      </c>
      <c r="C928" s="11" t="s">
        <v>10</v>
      </c>
      <c r="D928" s="68"/>
      <c r="E928" s="41">
        <f>[6]Tong!N379</f>
        <v>231917</v>
      </c>
      <c r="F928" s="41">
        <f>[6]Tong!O379</f>
        <v>243168</v>
      </c>
      <c r="G928" s="17"/>
      <c r="H928" s="21"/>
    </row>
    <row r="929" spans="1:8">
      <c r="A929" s="6">
        <v>46</v>
      </c>
      <c r="B929" s="8"/>
      <c r="C929" s="9" t="s">
        <v>430</v>
      </c>
      <c r="D929" s="66" t="s">
        <v>134</v>
      </c>
      <c r="E929" s="40">
        <f>[6]Tong!N380</f>
        <v>947568</v>
      </c>
      <c r="F929" s="40">
        <f>[6]Tong!O380</f>
        <v>987250</v>
      </c>
      <c r="G929" s="10"/>
      <c r="H929" s="21">
        <v>227000</v>
      </c>
    </row>
    <row r="930" spans="1:8">
      <c r="A930" s="6"/>
      <c r="B930" s="8" t="s">
        <v>555</v>
      </c>
      <c r="C930" s="11" t="s">
        <v>9</v>
      </c>
      <c r="D930" s="67"/>
      <c r="E930" s="41">
        <f>[6]Tong!N381</f>
        <v>376680</v>
      </c>
      <c r="F930" s="41">
        <f>[6]Tong!O381</f>
        <v>401040</v>
      </c>
      <c r="G930" s="17"/>
      <c r="H930" s="21"/>
    </row>
    <row r="931" spans="1:8">
      <c r="A931" s="6"/>
      <c r="B931" s="8" t="s">
        <v>471</v>
      </c>
      <c r="C931" s="11" t="s">
        <v>10</v>
      </c>
      <c r="D931" s="68"/>
      <c r="E931" s="41">
        <f>[6]Tong!N382</f>
        <v>570888</v>
      </c>
      <c r="F931" s="41">
        <f>[6]Tong!O382</f>
        <v>586210</v>
      </c>
      <c r="G931" s="17"/>
      <c r="H931" s="21"/>
    </row>
    <row r="932" spans="1:8">
      <c r="A932" s="6">
        <v>47</v>
      </c>
      <c r="B932" s="8"/>
      <c r="C932" s="9" t="s">
        <v>433</v>
      </c>
      <c r="D932" s="66" t="s">
        <v>134</v>
      </c>
      <c r="E932" s="40">
        <f>[6]Tong!N383</f>
        <v>947568</v>
      </c>
      <c r="F932" s="40">
        <f>[6]Tong!O383</f>
        <v>987250</v>
      </c>
      <c r="G932" s="10"/>
      <c r="H932" s="21">
        <v>227000</v>
      </c>
    </row>
    <row r="933" spans="1:8">
      <c r="A933" s="6"/>
      <c r="B933" s="8" t="s">
        <v>555</v>
      </c>
      <c r="C933" s="11" t="s">
        <v>9</v>
      </c>
      <c r="D933" s="67"/>
      <c r="E933" s="41">
        <f>[6]Tong!N384</f>
        <v>376680</v>
      </c>
      <c r="F933" s="41">
        <f>[6]Tong!O384</f>
        <v>401040</v>
      </c>
      <c r="G933" s="17"/>
      <c r="H933" s="21"/>
    </row>
    <row r="934" spans="1:8">
      <c r="A934" s="6"/>
      <c r="B934" s="8" t="s">
        <v>472</v>
      </c>
      <c r="C934" s="11" t="s">
        <v>10</v>
      </c>
      <c r="D934" s="68"/>
      <c r="E934" s="41">
        <f>[6]Tong!N385</f>
        <v>570888</v>
      </c>
      <c r="F934" s="41">
        <f>[6]Tong!O385</f>
        <v>586210</v>
      </c>
      <c r="G934" s="17"/>
      <c r="H934" s="21"/>
    </row>
    <row r="935" spans="1:8">
      <c r="A935" s="6">
        <v>48</v>
      </c>
      <c r="B935" s="8"/>
      <c r="C935" s="9" t="s">
        <v>435</v>
      </c>
      <c r="D935" s="66" t="s">
        <v>134</v>
      </c>
      <c r="E935" s="40">
        <f>[6]Tong!N386</f>
        <v>838397</v>
      </c>
      <c r="F935" s="40">
        <f>[6]Tong!O386</f>
        <v>897257</v>
      </c>
      <c r="G935" s="10"/>
      <c r="H935" s="21">
        <v>247000</v>
      </c>
    </row>
    <row r="936" spans="1:8">
      <c r="A936" s="6"/>
      <c r="B936" s="8" t="s">
        <v>555</v>
      </c>
      <c r="C936" s="11" t="s">
        <v>9</v>
      </c>
      <c r="D936" s="67"/>
      <c r="E936" s="41">
        <f>[6]Tong!N387</f>
        <v>376680</v>
      </c>
      <c r="F936" s="41">
        <f>[6]Tong!O387</f>
        <v>401040</v>
      </c>
      <c r="G936" s="17"/>
      <c r="H936" s="21"/>
    </row>
    <row r="937" spans="1:8">
      <c r="A937" s="6"/>
      <c r="B937" s="8" t="s">
        <v>473</v>
      </c>
      <c r="C937" s="11" t="s">
        <v>10</v>
      </c>
      <c r="D937" s="68"/>
      <c r="E937" s="41">
        <f>[6]Tong!N388</f>
        <v>461717</v>
      </c>
      <c r="F937" s="41">
        <f>[6]Tong!O388</f>
        <v>496217</v>
      </c>
      <c r="G937" s="17"/>
      <c r="H937" s="21"/>
    </row>
    <row r="938" spans="1:8">
      <c r="A938" s="6">
        <v>49</v>
      </c>
      <c r="B938" s="8"/>
      <c r="C938" s="9" t="s">
        <v>437</v>
      </c>
      <c r="D938" s="66" t="s">
        <v>134</v>
      </c>
      <c r="E938" s="40">
        <f>[6]Tong!N389</f>
        <v>838397</v>
      </c>
      <c r="F938" s="40">
        <f>[6]Tong!O389</f>
        <v>897257</v>
      </c>
      <c r="G938" s="10"/>
      <c r="H938" s="21">
        <v>247000</v>
      </c>
    </row>
    <row r="939" spans="1:8">
      <c r="A939" s="6"/>
      <c r="B939" s="8" t="s">
        <v>555</v>
      </c>
      <c r="C939" s="11" t="s">
        <v>9</v>
      </c>
      <c r="D939" s="67"/>
      <c r="E939" s="41">
        <f>[6]Tong!N390</f>
        <v>376680</v>
      </c>
      <c r="F939" s="41">
        <f>[6]Tong!O390</f>
        <v>401040</v>
      </c>
      <c r="G939" s="17"/>
      <c r="H939" s="21"/>
    </row>
    <row r="940" spans="1:8">
      <c r="A940" s="6"/>
      <c r="B940" s="8" t="s">
        <v>474</v>
      </c>
      <c r="C940" s="11" t="s">
        <v>10</v>
      </c>
      <c r="D940" s="68"/>
      <c r="E940" s="41">
        <f>[6]Tong!N391</f>
        <v>461717</v>
      </c>
      <c r="F940" s="41">
        <f>[6]Tong!O391</f>
        <v>496217</v>
      </c>
      <c r="G940" s="17"/>
      <c r="H940" s="21"/>
    </row>
    <row r="941" spans="1:8">
      <c r="A941" s="6">
        <v>50</v>
      </c>
      <c r="B941" s="8"/>
      <c r="C941" s="9" t="s">
        <v>441</v>
      </c>
      <c r="D941" s="66" t="s">
        <v>134</v>
      </c>
      <c r="E941" s="40">
        <f>[6]Tong!N392</f>
        <v>784055</v>
      </c>
      <c r="F941" s="40">
        <f>[6]Tong!O392</f>
        <v>829673</v>
      </c>
      <c r="G941" s="10"/>
      <c r="H941" s="21">
        <v>223000</v>
      </c>
    </row>
    <row r="942" spans="1:8">
      <c r="A942" s="6"/>
      <c r="B942" s="8" t="s">
        <v>555</v>
      </c>
      <c r="C942" s="11" t="s">
        <v>9</v>
      </c>
      <c r="D942" s="67"/>
      <c r="E942" s="41">
        <f>[6]Tong!N393</f>
        <v>376680</v>
      </c>
      <c r="F942" s="41">
        <f>[6]Tong!O393</f>
        <v>401040</v>
      </c>
      <c r="G942" s="17"/>
      <c r="H942" s="21"/>
    </row>
    <row r="943" spans="1:8">
      <c r="A943" s="6"/>
      <c r="B943" s="8" t="s">
        <v>475</v>
      </c>
      <c r="C943" s="11" t="s">
        <v>10</v>
      </c>
      <c r="D943" s="68"/>
      <c r="E943" s="41">
        <f>[6]Tong!N394</f>
        <v>407375</v>
      </c>
      <c r="F943" s="41">
        <f>[6]Tong!O394</f>
        <v>428633</v>
      </c>
      <c r="G943" s="17"/>
      <c r="H943" s="21"/>
    </row>
    <row r="944" spans="1:8">
      <c r="A944" s="6">
        <v>51</v>
      </c>
      <c r="B944" s="8"/>
      <c r="C944" s="9" t="s">
        <v>445</v>
      </c>
      <c r="D944" s="66" t="s">
        <v>134</v>
      </c>
      <c r="E944" s="40">
        <f>[6]Tong!N395</f>
        <v>784055</v>
      </c>
      <c r="F944" s="40">
        <f>[6]Tong!O395</f>
        <v>829673</v>
      </c>
      <c r="G944" s="10"/>
      <c r="H944" s="21">
        <v>223000</v>
      </c>
    </row>
    <row r="945" spans="1:8">
      <c r="A945" s="6"/>
      <c r="B945" s="8" t="s">
        <v>555</v>
      </c>
      <c r="C945" s="11" t="s">
        <v>9</v>
      </c>
      <c r="D945" s="67"/>
      <c r="E945" s="41">
        <f>[6]Tong!N396</f>
        <v>376680</v>
      </c>
      <c r="F945" s="41">
        <f>[6]Tong!O396</f>
        <v>401040</v>
      </c>
      <c r="G945" s="17"/>
      <c r="H945" s="21"/>
    </row>
    <row r="946" spans="1:8">
      <c r="A946" s="6"/>
      <c r="B946" s="8" t="s">
        <v>476</v>
      </c>
      <c r="C946" s="11" t="s">
        <v>10</v>
      </c>
      <c r="D946" s="68"/>
      <c r="E946" s="41">
        <f>[6]Tong!N397</f>
        <v>407375</v>
      </c>
      <c r="F946" s="41">
        <f>[6]Tong!O397</f>
        <v>428633</v>
      </c>
      <c r="G946" s="17"/>
      <c r="H946" s="21"/>
    </row>
    <row r="947" spans="1:8">
      <c r="A947" s="6">
        <v>52</v>
      </c>
      <c r="B947" s="8"/>
      <c r="C947" s="9" t="s">
        <v>477</v>
      </c>
      <c r="D947" s="66" t="s">
        <v>427</v>
      </c>
      <c r="E947" s="40">
        <f>[6]Tong!N398</f>
        <v>758440</v>
      </c>
      <c r="F947" s="40">
        <f>[6]Tong!O398</f>
        <v>800764</v>
      </c>
      <c r="G947" s="10"/>
      <c r="H947" s="21"/>
    </row>
    <row r="948" spans="1:8">
      <c r="A948" s="6"/>
      <c r="B948" s="8" t="s">
        <v>556</v>
      </c>
      <c r="C948" s="11" t="s">
        <v>9</v>
      </c>
      <c r="D948" s="67"/>
      <c r="E948" s="41">
        <f>[6]Tong!N399</f>
        <v>376680</v>
      </c>
      <c r="F948" s="41">
        <f>[6]Tong!O399</f>
        <v>401040</v>
      </c>
      <c r="G948" s="17"/>
      <c r="H948" s="21"/>
    </row>
    <row r="949" spans="1:8">
      <c r="A949" s="6"/>
      <c r="B949" s="8" t="s">
        <v>479</v>
      </c>
      <c r="C949" s="11" t="s">
        <v>10</v>
      </c>
      <c r="D949" s="68"/>
      <c r="E949" s="41">
        <f>[6]Tong!N400</f>
        <v>381760</v>
      </c>
      <c r="F949" s="41">
        <f>[6]Tong!O400</f>
        <v>399724</v>
      </c>
      <c r="G949" s="17"/>
      <c r="H949" s="21"/>
    </row>
    <row r="950" spans="1:8">
      <c r="A950" s="6">
        <v>53</v>
      </c>
      <c r="B950" s="8"/>
      <c r="C950" s="9" t="s">
        <v>12</v>
      </c>
      <c r="D950" s="66" t="s">
        <v>353</v>
      </c>
      <c r="E950" s="40">
        <f>[6]Tong!N401</f>
        <v>552662</v>
      </c>
      <c r="F950" s="40">
        <f>[6]Tong!O401</f>
        <v>578206</v>
      </c>
      <c r="G950" s="10"/>
      <c r="H950" s="21"/>
    </row>
    <row r="951" spans="1:8">
      <c r="A951" s="6"/>
      <c r="B951" s="8" t="s">
        <v>557</v>
      </c>
      <c r="C951" s="11" t="s">
        <v>9</v>
      </c>
      <c r="D951" s="67"/>
      <c r="E951" s="41">
        <f>[6]Tong!N402</f>
        <v>376680</v>
      </c>
      <c r="F951" s="41">
        <f>[6]Tong!O402</f>
        <v>401040</v>
      </c>
      <c r="G951" s="17"/>
      <c r="H951" s="21"/>
    </row>
    <row r="952" spans="1:8">
      <c r="A952" s="6"/>
      <c r="B952" s="8" t="s">
        <v>481</v>
      </c>
      <c r="C952" s="11" t="s">
        <v>10</v>
      </c>
      <c r="D952" s="68"/>
      <c r="E952" s="41">
        <f>[6]Tong!N403</f>
        <v>175982</v>
      </c>
      <c r="F952" s="41">
        <f>[6]Tong!O403</f>
        <v>177166</v>
      </c>
      <c r="G952" s="17"/>
      <c r="H952" s="21"/>
    </row>
    <row r="953" spans="1:8">
      <c r="A953" s="6">
        <v>54</v>
      </c>
      <c r="B953" s="8"/>
      <c r="C953" s="9" t="s">
        <v>482</v>
      </c>
      <c r="D953" s="66"/>
      <c r="E953" s="40">
        <f>[6]Tong!N404</f>
        <v>459998</v>
      </c>
      <c r="F953" s="40">
        <f>[6]Tong!O404</f>
        <v>485206</v>
      </c>
      <c r="G953" s="10"/>
      <c r="H953" s="21"/>
    </row>
    <row r="954" spans="1:8">
      <c r="A954" s="6"/>
      <c r="B954" s="8" t="s">
        <v>557</v>
      </c>
      <c r="C954" s="11" t="s">
        <v>9</v>
      </c>
      <c r="D954" s="67"/>
      <c r="E954" s="41">
        <f>[6]Tong!N405</f>
        <v>376680</v>
      </c>
      <c r="F954" s="41">
        <f>[6]Tong!O405</f>
        <v>401040</v>
      </c>
      <c r="G954" s="17"/>
      <c r="H954" s="21"/>
    </row>
    <row r="955" spans="1:8">
      <c r="A955" s="6"/>
      <c r="B955" s="8" t="s">
        <v>483</v>
      </c>
      <c r="C955" s="11" t="s">
        <v>10</v>
      </c>
      <c r="D955" s="68"/>
      <c r="E955" s="41">
        <f>[6]Tong!N406</f>
        <v>83318</v>
      </c>
      <c r="F955" s="41">
        <f>[6]Tong!O406</f>
        <v>84166</v>
      </c>
      <c r="G955" s="17"/>
      <c r="H955" s="21"/>
    </row>
    <row r="956" spans="1:8">
      <c r="A956" s="6">
        <v>55</v>
      </c>
      <c r="B956" s="8"/>
      <c r="C956" s="9" t="s">
        <v>484</v>
      </c>
      <c r="D956" s="66"/>
      <c r="E956" s="40">
        <f>[6]Tong!N407</f>
        <v>3866909</v>
      </c>
      <c r="F956" s="40">
        <f>[6]Tong!O407</f>
        <v>3904973</v>
      </c>
      <c r="G956" s="10"/>
      <c r="H956" s="21"/>
    </row>
    <row r="957" spans="1:8">
      <c r="A957" s="6"/>
      <c r="B957" s="8" t="s">
        <v>558</v>
      </c>
      <c r="C957" s="11" t="s">
        <v>9</v>
      </c>
      <c r="D957" s="67"/>
      <c r="E957" s="41">
        <f>[6]Tong!N408</f>
        <v>376680</v>
      </c>
      <c r="F957" s="41">
        <f>[6]Tong!O408</f>
        <v>401040</v>
      </c>
      <c r="G957" s="17"/>
      <c r="H957" s="21"/>
    </row>
    <row r="958" spans="1:8">
      <c r="A958" s="6"/>
      <c r="B958" s="8" t="s">
        <v>486</v>
      </c>
      <c r="C958" s="11" t="s">
        <v>10</v>
      </c>
      <c r="D958" s="68"/>
      <c r="E958" s="41">
        <f>[6]Tong!N409</f>
        <v>3490229</v>
      </c>
      <c r="F958" s="41">
        <f>[6]Tong!O409</f>
        <v>3503933</v>
      </c>
      <c r="G958" s="17"/>
      <c r="H958" s="21"/>
    </row>
    <row r="959" spans="1:8">
      <c r="A959" s="6">
        <v>56</v>
      </c>
      <c r="B959" s="8"/>
      <c r="C959" s="9" t="s">
        <v>121</v>
      </c>
      <c r="D959" s="66"/>
      <c r="E959" s="40">
        <f>[6]Tong!N410</f>
        <v>681389</v>
      </c>
      <c r="F959" s="40">
        <f>[6]Tong!O410</f>
        <v>719021</v>
      </c>
      <c r="G959" s="10"/>
      <c r="H959" s="21"/>
    </row>
    <row r="960" spans="1:8">
      <c r="A960" s="6"/>
      <c r="B960" s="8" t="s">
        <v>559</v>
      </c>
      <c r="C960" s="11" t="s">
        <v>9</v>
      </c>
      <c r="D960" s="67"/>
      <c r="E960" s="41">
        <f>[6]Tong!N411</f>
        <v>376680</v>
      </c>
      <c r="F960" s="41">
        <f>[6]Tong!O411</f>
        <v>401040</v>
      </c>
      <c r="G960" s="17"/>
      <c r="H960" s="21"/>
    </row>
    <row r="961" spans="1:8" ht="18.75" customHeight="1">
      <c r="A961" s="6"/>
      <c r="B961" s="8" t="s">
        <v>488</v>
      </c>
      <c r="C961" s="11" t="s">
        <v>10</v>
      </c>
      <c r="D961" s="68"/>
      <c r="E961" s="41">
        <f>[6]Tong!N412</f>
        <v>304709</v>
      </c>
      <c r="F961" s="41">
        <f>[6]Tong!O412</f>
        <v>317981</v>
      </c>
      <c r="G961" s="17"/>
      <c r="H961" s="21"/>
    </row>
    <row r="962" spans="1:8" ht="19.5" customHeight="1">
      <c r="A962" s="6">
        <v>57</v>
      </c>
      <c r="B962" s="8"/>
      <c r="C962" s="9" t="s">
        <v>118</v>
      </c>
      <c r="D962" s="66"/>
      <c r="E962" s="40">
        <f>[6]Tong!N413</f>
        <v>676613</v>
      </c>
      <c r="F962" s="40">
        <f>[6]Tong!O413</f>
        <v>714089</v>
      </c>
      <c r="G962" s="10"/>
      <c r="H962" s="21"/>
    </row>
    <row r="963" spans="1:8" ht="18.75" customHeight="1">
      <c r="A963" s="6"/>
      <c r="B963" s="8" t="s">
        <v>559</v>
      </c>
      <c r="C963" s="11" t="s">
        <v>9</v>
      </c>
      <c r="D963" s="67"/>
      <c r="E963" s="41">
        <f>[6]Tong!N414</f>
        <v>376680</v>
      </c>
      <c r="F963" s="41">
        <f>[6]Tong!O414</f>
        <v>401040</v>
      </c>
      <c r="G963" s="17"/>
      <c r="H963" s="21"/>
    </row>
    <row r="964" spans="1:8" ht="17.25" customHeight="1">
      <c r="A964" s="6"/>
      <c r="B964" s="8" t="s">
        <v>489</v>
      </c>
      <c r="C964" s="11" t="s">
        <v>10</v>
      </c>
      <c r="D964" s="68"/>
      <c r="E964" s="41">
        <f>[6]Tong!N415</f>
        <v>299933</v>
      </c>
      <c r="F964" s="41">
        <f>[6]Tong!O415</f>
        <v>313049</v>
      </c>
      <c r="G964" s="17"/>
      <c r="H964" s="21"/>
    </row>
    <row r="965" spans="1:8">
      <c r="A965" s="6">
        <v>58</v>
      </c>
      <c r="B965" s="8"/>
      <c r="C965" s="9" t="s">
        <v>460</v>
      </c>
      <c r="D965" s="66" t="s">
        <v>170</v>
      </c>
      <c r="E965" s="40">
        <f>[6]Tong!N416</f>
        <v>1615043</v>
      </c>
      <c r="F965" s="40">
        <f>[6]Tong!O416</f>
        <v>1865975</v>
      </c>
      <c r="G965" s="10"/>
      <c r="H965" s="21"/>
    </row>
    <row r="966" spans="1:8">
      <c r="A966" s="6"/>
      <c r="B966" s="8" t="s">
        <v>560</v>
      </c>
      <c r="C966" s="11" t="s">
        <v>9</v>
      </c>
      <c r="D966" s="67"/>
      <c r="E966" s="41">
        <f>[6]Tong!N417</f>
        <v>376680</v>
      </c>
      <c r="F966" s="41">
        <f>[6]Tong!O417</f>
        <v>401040</v>
      </c>
      <c r="G966" s="17"/>
      <c r="H966" s="21"/>
    </row>
    <row r="967" spans="1:8">
      <c r="A967" s="6"/>
      <c r="B967" s="8" t="s">
        <v>491</v>
      </c>
      <c r="C967" s="11" t="s">
        <v>10</v>
      </c>
      <c r="D967" s="68"/>
      <c r="E967" s="41">
        <f>[6]Tong!N418</f>
        <v>1238363</v>
      </c>
      <c r="F967" s="41">
        <f>[6]Tong!O418</f>
        <v>1464935</v>
      </c>
      <c r="G967" s="17"/>
      <c r="H967" s="21"/>
    </row>
    <row r="968" spans="1:8">
      <c r="A968" s="6">
        <v>59</v>
      </c>
      <c r="B968" s="8"/>
      <c r="C968" s="9" t="s">
        <v>463</v>
      </c>
      <c r="D968" s="66" t="s">
        <v>170</v>
      </c>
      <c r="E968" s="40">
        <f>[6]Tong!N419</f>
        <v>1643455</v>
      </c>
      <c r="F968" s="40">
        <f>[6]Tong!O419</f>
        <v>1894387</v>
      </c>
      <c r="G968" s="10"/>
      <c r="H968" s="21"/>
    </row>
    <row r="969" spans="1:8">
      <c r="A969" s="6"/>
      <c r="B969" s="8" t="s">
        <v>560</v>
      </c>
      <c r="C969" s="11" t="s">
        <v>9</v>
      </c>
      <c r="D969" s="67"/>
      <c r="E969" s="41">
        <f>[6]Tong!N420</f>
        <v>376680</v>
      </c>
      <c r="F969" s="41">
        <f>[6]Tong!O420</f>
        <v>401040</v>
      </c>
      <c r="G969" s="17"/>
      <c r="H969" s="21"/>
    </row>
    <row r="970" spans="1:8">
      <c r="A970" s="6"/>
      <c r="B970" s="8" t="s">
        <v>492</v>
      </c>
      <c r="C970" s="11" t="s">
        <v>10</v>
      </c>
      <c r="D970" s="68"/>
      <c r="E970" s="41">
        <f>[6]Tong!N421</f>
        <v>1266775</v>
      </c>
      <c r="F970" s="41">
        <f>[6]Tong!O421</f>
        <v>1493347</v>
      </c>
      <c r="G970" s="17"/>
      <c r="H970" s="21"/>
    </row>
    <row r="971" spans="1:8">
      <c r="A971" s="6">
        <v>60</v>
      </c>
      <c r="B971" s="8"/>
      <c r="C971" s="9" t="s">
        <v>453</v>
      </c>
      <c r="D971" s="66" t="s">
        <v>158</v>
      </c>
      <c r="E971" s="40">
        <f>[6]Tong!N422</f>
        <v>1020233</v>
      </c>
      <c r="F971" s="40">
        <f>[6]Tong!O422</f>
        <v>1079801</v>
      </c>
      <c r="G971" s="10"/>
      <c r="H971" s="21"/>
    </row>
    <row r="972" spans="1:8">
      <c r="A972" s="6"/>
      <c r="B972" s="8" t="s">
        <v>561</v>
      </c>
      <c r="C972" s="11" t="s">
        <v>9</v>
      </c>
      <c r="D972" s="67"/>
      <c r="E972" s="41">
        <f>[6]Tong!N423</f>
        <v>376680</v>
      </c>
      <c r="F972" s="41">
        <f>[6]Tong!O423</f>
        <v>401040</v>
      </c>
      <c r="G972" s="17"/>
      <c r="H972" s="21"/>
    </row>
    <row r="973" spans="1:8">
      <c r="A973" s="6"/>
      <c r="B973" s="8" t="s">
        <v>494</v>
      </c>
      <c r="C973" s="11" t="s">
        <v>10</v>
      </c>
      <c r="D973" s="52"/>
      <c r="E973" s="41">
        <f>[6]Tong!N424</f>
        <v>643553</v>
      </c>
      <c r="F973" s="41">
        <f>[6]Tong!O424</f>
        <v>678761</v>
      </c>
      <c r="G973" s="17"/>
      <c r="H973" s="21"/>
    </row>
    <row r="974" spans="1:8" ht="18.75" customHeight="1">
      <c r="A974" s="26" t="s">
        <v>1148</v>
      </c>
      <c r="B974" s="59"/>
      <c r="C974" s="62" t="s">
        <v>1152</v>
      </c>
      <c r="D974" s="62"/>
      <c r="E974" s="62"/>
      <c r="F974" s="62"/>
      <c r="G974" s="63"/>
      <c r="H974" s="21"/>
    </row>
    <row r="975" spans="1:8">
      <c r="A975" s="6">
        <v>61</v>
      </c>
      <c r="B975" s="8"/>
      <c r="C975" s="9" t="s">
        <v>495</v>
      </c>
      <c r="D975" s="66"/>
      <c r="E975" s="40">
        <f>[6]Tong!N426</f>
        <v>571552</v>
      </c>
      <c r="F975" s="40">
        <f>[6]Tong!O426</f>
        <v>605104</v>
      </c>
      <c r="G975" s="10"/>
      <c r="H975" s="21">
        <v>565000</v>
      </c>
    </row>
    <row r="976" spans="1:8">
      <c r="A976" s="6"/>
      <c r="B976" s="8" t="s">
        <v>562</v>
      </c>
      <c r="C976" s="11" t="s">
        <v>9</v>
      </c>
      <c r="D976" s="67"/>
      <c r="E976" s="41">
        <f>[6]Tong!N427</f>
        <v>376680</v>
      </c>
      <c r="F976" s="41">
        <f>[6]Tong!O427</f>
        <v>408240</v>
      </c>
      <c r="G976" s="17"/>
      <c r="H976" s="21"/>
    </row>
    <row r="977" spans="1:8">
      <c r="A977" s="6"/>
      <c r="B977" s="8" t="s">
        <v>497</v>
      </c>
      <c r="C977" s="11" t="s">
        <v>10</v>
      </c>
      <c r="D977" s="68"/>
      <c r="E977" s="41">
        <f>[6]Tong!N428</f>
        <v>194872</v>
      </c>
      <c r="F977" s="41">
        <f>[6]Tong!O428</f>
        <v>196864</v>
      </c>
      <c r="G977" s="17"/>
      <c r="H977" s="21"/>
    </row>
    <row r="978" spans="1:8">
      <c r="A978" s="6">
        <v>62</v>
      </c>
      <c r="B978" s="8"/>
      <c r="C978" s="9" t="s">
        <v>498</v>
      </c>
      <c r="D978" s="66"/>
      <c r="E978" s="40">
        <f>[6]Tong!N429</f>
        <v>1055242</v>
      </c>
      <c r="F978" s="40">
        <f>[6]Tong!O429</f>
        <v>1081754</v>
      </c>
      <c r="G978" s="10"/>
      <c r="H978" s="21">
        <v>599000</v>
      </c>
    </row>
    <row r="979" spans="1:8">
      <c r="A979" s="6"/>
      <c r="B979" s="8" t="s">
        <v>563</v>
      </c>
      <c r="C979" s="11" t="s">
        <v>9</v>
      </c>
      <c r="D979" s="67"/>
      <c r="E979" s="41">
        <f>[6]Tong!N430</f>
        <v>376680</v>
      </c>
      <c r="F979" s="41">
        <f>[6]Tong!O430</f>
        <v>401040</v>
      </c>
      <c r="G979" s="17"/>
      <c r="H979" s="21"/>
    </row>
    <row r="980" spans="1:8">
      <c r="A980" s="6"/>
      <c r="B980" s="8" t="s">
        <v>500</v>
      </c>
      <c r="C980" s="11" t="s">
        <v>10</v>
      </c>
      <c r="D980" s="68"/>
      <c r="E980" s="41">
        <f>[6]Tong!N431</f>
        <v>678562</v>
      </c>
      <c r="F980" s="41">
        <f>[6]Tong!O431</f>
        <v>680714</v>
      </c>
      <c r="G980" s="17"/>
      <c r="H980" s="21"/>
    </row>
    <row r="981" spans="1:8">
      <c r="A981" s="6">
        <v>63</v>
      </c>
      <c r="B981" s="8"/>
      <c r="C981" s="9" t="s">
        <v>460</v>
      </c>
      <c r="D981" s="66" t="s">
        <v>170</v>
      </c>
      <c r="E981" s="40">
        <f>[6]Tong!N432</f>
        <v>1538209</v>
      </c>
      <c r="F981" s="40">
        <f>[6]Tong!O432</f>
        <v>1592029</v>
      </c>
      <c r="G981" s="10"/>
      <c r="H981" s="21"/>
    </row>
    <row r="982" spans="1:8">
      <c r="A982" s="6"/>
      <c r="B982" s="8" t="s">
        <v>564</v>
      </c>
      <c r="C982" s="11" t="s">
        <v>9</v>
      </c>
      <c r="D982" s="67"/>
      <c r="E982" s="41">
        <f>[6]Tong!N433</f>
        <v>376680</v>
      </c>
      <c r="F982" s="41">
        <f>[6]Tong!O433</f>
        <v>401040</v>
      </c>
      <c r="G982" s="17"/>
      <c r="H982" s="21"/>
    </row>
    <row r="983" spans="1:8">
      <c r="A983" s="6"/>
      <c r="B983" s="8" t="s">
        <v>502</v>
      </c>
      <c r="C983" s="11" t="s">
        <v>10</v>
      </c>
      <c r="D983" s="68"/>
      <c r="E983" s="41">
        <f>[6]Tong!N434</f>
        <v>1161529</v>
      </c>
      <c r="F983" s="41">
        <f>[6]Tong!O434</f>
        <v>1190989</v>
      </c>
      <c r="G983" s="17"/>
      <c r="H983" s="21"/>
    </row>
    <row r="984" spans="1:8" ht="19.5" customHeight="1">
      <c r="A984" s="6">
        <v>64</v>
      </c>
      <c r="B984" s="8"/>
      <c r="C984" s="9" t="s">
        <v>463</v>
      </c>
      <c r="D984" s="66" t="s">
        <v>170</v>
      </c>
      <c r="E984" s="40">
        <f>[6]Tong!N435</f>
        <v>1538120</v>
      </c>
      <c r="F984" s="40">
        <f>[6]Tong!O435</f>
        <v>1585046</v>
      </c>
      <c r="G984" s="10"/>
      <c r="H984" s="21"/>
    </row>
    <row r="985" spans="1:8">
      <c r="A985" s="6"/>
      <c r="B985" s="8" t="s">
        <v>564</v>
      </c>
      <c r="C985" s="11" t="s">
        <v>9</v>
      </c>
      <c r="D985" s="67"/>
      <c r="E985" s="41">
        <f>[6]Tong!N436</f>
        <v>376680</v>
      </c>
      <c r="F985" s="41">
        <f>[6]Tong!O436</f>
        <v>401040</v>
      </c>
      <c r="G985" s="17"/>
      <c r="H985" s="21"/>
    </row>
    <row r="986" spans="1:8">
      <c r="A986" s="6"/>
      <c r="B986" s="8" t="s">
        <v>503</v>
      </c>
      <c r="C986" s="11" t="s">
        <v>10</v>
      </c>
      <c r="D986" s="68"/>
      <c r="E986" s="41">
        <f>[6]Tong!N437</f>
        <v>1161440</v>
      </c>
      <c r="F986" s="41">
        <f>[6]Tong!O437</f>
        <v>1184006</v>
      </c>
      <c r="G986" s="17"/>
      <c r="H986" s="21"/>
    </row>
    <row r="987" spans="1:8" ht="18" customHeight="1">
      <c r="A987" s="6">
        <v>65</v>
      </c>
      <c r="B987" s="8"/>
      <c r="C987" s="9" t="s">
        <v>430</v>
      </c>
      <c r="D987" s="66" t="s">
        <v>134</v>
      </c>
      <c r="E987" s="40">
        <f>[6]Tong!N438</f>
        <v>948108</v>
      </c>
      <c r="F987" s="40">
        <f>[6]Tong!O438</f>
        <v>989194</v>
      </c>
      <c r="G987" s="10"/>
      <c r="H987" s="21"/>
    </row>
    <row r="988" spans="1:8">
      <c r="A988" s="6"/>
      <c r="B988" s="8" t="s">
        <v>565</v>
      </c>
      <c r="C988" s="11" t="s">
        <v>9</v>
      </c>
      <c r="D988" s="67"/>
      <c r="E988" s="41">
        <f>[6]Tong!N439</f>
        <v>376680</v>
      </c>
      <c r="F988" s="41">
        <f>[6]Tong!O439</f>
        <v>401040</v>
      </c>
      <c r="G988" s="17"/>
      <c r="H988" s="21"/>
    </row>
    <row r="989" spans="1:8">
      <c r="A989" s="6"/>
      <c r="B989" s="8" t="s">
        <v>505</v>
      </c>
      <c r="C989" s="11" t="s">
        <v>10</v>
      </c>
      <c r="D989" s="68"/>
      <c r="E989" s="41">
        <f>[6]Tong!N440</f>
        <v>571428</v>
      </c>
      <c r="F989" s="41">
        <f>[6]Tong!O440</f>
        <v>588154</v>
      </c>
      <c r="G989" s="17"/>
      <c r="H989" s="21"/>
    </row>
    <row r="990" spans="1:8" ht="18" customHeight="1">
      <c r="A990" s="6">
        <v>66</v>
      </c>
      <c r="B990" s="8"/>
      <c r="C990" s="9" t="s">
        <v>433</v>
      </c>
      <c r="D990" s="66" t="s">
        <v>134</v>
      </c>
      <c r="E990" s="40">
        <f>[6]Tong!N441</f>
        <v>948108</v>
      </c>
      <c r="F990" s="40">
        <f>[6]Tong!O441</f>
        <v>989194</v>
      </c>
      <c r="G990" s="10"/>
      <c r="H990" s="21"/>
    </row>
    <row r="991" spans="1:8">
      <c r="A991" s="6"/>
      <c r="B991" s="8" t="s">
        <v>565</v>
      </c>
      <c r="C991" s="11" t="s">
        <v>9</v>
      </c>
      <c r="D991" s="67"/>
      <c r="E991" s="41">
        <f>[6]Tong!N442</f>
        <v>376680</v>
      </c>
      <c r="F991" s="41">
        <f>[6]Tong!O442</f>
        <v>401040</v>
      </c>
      <c r="G991" s="17"/>
      <c r="H991" s="21"/>
    </row>
    <row r="992" spans="1:8">
      <c r="A992" s="6"/>
      <c r="B992" s="8" t="s">
        <v>506</v>
      </c>
      <c r="C992" s="11" t="s">
        <v>10</v>
      </c>
      <c r="D992" s="68"/>
      <c r="E992" s="41">
        <f>[6]Tong!N443</f>
        <v>571428</v>
      </c>
      <c r="F992" s="41">
        <f>[6]Tong!O443</f>
        <v>588154</v>
      </c>
      <c r="G992" s="17"/>
      <c r="H992" s="21"/>
    </row>
    <row r="993" spans="1:8" ht="17.25" customHeight="1">
      <c r="A993" s="6">
        <v>67</v>
      </c>
      <c r="B993" s="8"/>
      <c r="C993" s="9" t="s">
        <v>435</v>
      </c>
      <c r="D993" s="66" t="s">
        <v>134</v>
      </c>
      <c r="E993" s="40">
        <f>[6]Tong!N444</f>
        <v>874530</v>
      </c>
      <c r="F993" s="40">
        <f>[6]Tong!O444</f>
        <v>936330</v>
      </c>
      <c r="G993" s="10"/>
      <c r="H993" s="21"/>
    </row>
    <row r="994" spans="1:8">
      <c r="A994" s="6"/>
      <c r="B994" s="8" t="s">
        <v>565</v>
      </c>
      <c r="C994" s="11" t="s">
        <v>9</v>
      </c>
      <c r="D994" s="67"/>
      <c r="E994" s="41">
        <f>[6]Tong!N445</f>
        <v>376680</v>
      </c>
      <c r="F994" s="41">
        <f>[6]Tong!O445</f>
        <v>401040</v>
      </c>
      <c r="G994" s="17"/>
      <c r="H994" s="21"/>
    </row>
    <row r="995" spans="1:8">
      <c r="A995" s="6"/>
      <c r="B995" s="8" t="s">
        <v>507</v>
      </c>
      <c r="C995" s="11" t="s">
        <v>10</v>
      </c>
      <c r="D995" s="68"/>
      <c r="E995" s="41">
        <f>[6]Tong!N446</f>
        <v>497850</v>
      </c>
      <c r="F995" s="41">
        <f>[6]Tong!O446</f>
        <v>535290</v>
      </c>
      <c r="G995" s="17"/>
      <c r="H995" s="21"/>
    </row>
    <row r="996" spans="1:8" ht="18" customHeight="1">
      <c r="A996" s="6">
        <v>68</v>
      </c>
      <c r="B996" s="8"/>
      <c r="C996" s="9" t="s">
        <v>437</v>
      </c>
      <c r="D996" s="66" t="s">
        <v>134</v>
      </c>
      <c r="E996" s="40">
        <f>[6]Tong!N447</f>
        <v>874530</v>
      </c>
      <c r="F996" s="40">
        <f>[6]Tong!O447</f>
        <v>936330</v>
      </c>
      <c r="G996" s="10"/>
      <c r="H996" s="21"/>
    </row>
    <row r="997" spans="1:8">
      <c r="A997" s="6"/>
      <c r="B997" s="8" t="s">
        <v>565</v>
      </c>
      <c r="C997" s="11" t="s">
        <v>9</v>
      </c>
      <c r="D997" s="67"/>
      <c r="E997" s="41">
        <f>[6]Tong!N448</f>
        <v>376680</v>
      </c>
      <c r="F997" s="41">
        <f>[6]Tong!O448</f>
        <v>401040</v>
      </c>
      <c r="G997" s="17"/>
      <c r="H997" s="21"/>
    </row>
    <row r="998" spans="1:8">
      <c r="A998" s="6"/>
      <c r="B998" s="8" t="s">
        <v>508</v>
      </c>
      <c r="C998" s="11" t="s">
        <v>10</v>
      </c>
      <c r="D998" s="68"/>
      <c r="E998" s="41">
        <f>[6]Tong!N449</f>
        <v>497850</v>
      </c>
      <c r="F998" s="41">
        <f>[6]Tong!O449</f>
        <v>535290</v>
      </c>
      <c r="G998" s="17"/>
      <c r="H998" s="21"/>
    </row>
    <row r="999" spans="1:8">
      <c r="A999" s="6">
        <v>69</v>
      </c>
      <c r="B999" s="8"/>
      <c r="C999" s="9" t="s">
        <v>441</v>
      </c>
      <c r="D999" s="66" t="s">
        <v>134</v>
      </c>
      <c r="E999" s="40">
        <f>[6]Tong!N450</f>
        <v>783169</v>
      </c>
      <c r="F999" s="40">
        <f>[6]Tong!O450</f>
        <v>829673</v>
      </c>
      <c r="G999" s="10"/>
      <c r="H999" s="21"/>
    </row>
    <row r="1000" spans="1:8" ht="14.25" customHeight="1">
      <c r="A1000" s="6"/>
      <c r="B1000" s="8" t="s">
        <v>565</v>
      </c>
      <c r="C1000" s="11" t="s">
        <v>9</v>
      </c>
      <c r="D1000" s="67"/>
      <c r="E1000" s="41">
        <f>[6]Tong!N451</f>
        <v>376680</v>
      </c>
      <c r="F1000" s="41">
        <f>[6]Tong!O451</f>
        <v>401040</v>
      </c>
      <c r="G1000" s="17"/>
      <c r="H1000" s="21"/>
    </row>
    <row r="1001" spans="1:8" ht="14.25" customHeight="1">
      <c r="A1001" s="6"/>
      <c r="B1001" s="8" t="s">
        <v>475</v>
      </c>
      <c r="C1001" s="11" t="s">
        <v>10</v>
      </c>
      <c r="D1001" s="68"/>
      <c r="E1001" s="41">
        <f>[6]Tong!N452</f>
        <v>406489</v>
      </c>
      <c r="F1001" s="41">
        <f>[6]Tong!O452</f>
        <v>428633</v>
      </c>
      <c r="G1001" s="17"/>
      <c r="H1001" s="21"/>
    </row>
    <row r="1002" spans="1:8" ht="12.75" customHeight="1">
      <c r="A1002" s="6">
        <v>70</v>
      </c>
      <c r="B1002" s="8"/>
      <c r="C1002" s="9" t="s">
        <v>445</v>
      </c>
      <c r="D1002" s="66" t="s">
        <v>134</v>
      </c>
      <c r="E1002" s="40">
        <f>[6]Tong!N453</f>
        <v>781066</v>
      </c>
      <c r="F1002" s="40">
        <f>[6]Tong!O453</f>
        <v>825784</v>
      </c>
      <c r="G1002" s="10"/>
      <c r="H1002" s="21"/>
    </row>
    <row r="1003" spans="1:8" ht="12.75" customHeight="1">
      <c r="A1003" s="6"/>
      <c r="B1003" s="8" t="s">
        <v>565</v>
      </c>
      <c r="C1003" s="11" t="s">
        <v>9</v>
      </c>
      <c r="D1003" s="67"/>
      <c r="E1003" s="41">
        <f>[6]Tong!N454</f>
        <v>376680</v>
      </c>
      <c r="F1003" s="41">
        <f>[6]Tong!O454</f>
        <v>401040</v>
      </c>
      <c r="G1003" s="17"/>
      <c r="H1003" s="21"/>
    </row>
    <row r="1004" spans="1:8">
      <c r="A1004" s="6"/>
      <c r="B1004" s="8" t="s">
        <v>509</v>
      </c>
      <c r="C1004" s="11" t="s">
        <v>10</v>
      </c>
      <c r="D1004" s="68"/>
      <c r="E1004" s="41">
        <f>[6]Tong!N455</f>
        <v>404386</v>
      </c>
      <c r="F1004" s="41">
        <f>[6]Tong!O455</f>
        <v>424744</v>
      </c>
      <c r="G1004" s="17"/>
      <c r="H1004" s="21"/>
    </row>
    <row r="1005" spans="1:8">
      <c r="A1005" s="6">
        <v>71</v>
      </c>
      <c r="B1005" s="8"/>
      <c r="C1005" s="9" t="s">
        <v>510</v>
      </c>
      <c r="D1005" s="66" t="s">
        <v>134</v>
      </c>
      <c r="E1005" s="40">
        <f>[6]Tong!N456</f>
        <v>781066</v>
      </c>
      <c r="F1005" s="40">
        <f>[6]Tong!O456</f>
        <v>825784</v>
      </c>
      <c r="G1005" s="10"/>
      <c r="H1005" s="21"/>
    </row>
    <row r="1006" spans="1:8">
      <c r="A1006" s="6"/>
      <c r="B1006" s="8" t="s">
        <v>565</v>
      </c>
      <c r="C1006" s="11" t="s">
        <v>9</v>
      </c>
      <c r="D1006" s="67"/>
      <c r="E1006" s="41">
        <f>[6]Tong!N457</f>
        <v>376680</v>
      </c>
      <c r="F1006" s="41">
        <f>[6]Tong!O457</f>
        <v>401040</v>
      </c>
      <c r="G1006" s="17"/>
      <c r="H1006" s="21"/>
    </row>
    <row r="1007" spans="1:8">
      <c r="A1007" s="6"/>
      <c r="B1007" s="8" t="s">
        <v>511</v>
      </c>
      <c r="C1007" s="11" t="s">
        <v>10</v>
      </c>
      <c r="D1007" s="68"/>
      <c r="E1007" s="41">
        <f>[6]Tong!N458</f>
        <v>404386</v>
      </c>
      <c r="F1007" s="41">
        <f>[6]Tong!O458</f>
        <v>424744</v>
      </c>
      <c r="G1007" s="17"/>
      <c r="H1007" s="21"/>
    </row>
    <row r="1008" spans="1:8" ht="15.75" customHeight="1">
      <c r="A1008" s="6" t="s">
        <v>1011</v>
      </c>
      <c r="B1008" s="9"/>
      <c r="C1008" s="61" t="s">
        <v>616</v>
      </c>
      <c r="D1008" s="62"/>
      <c r="E1008" s="62"/>
      <c r="F1008" s="62"/>
      <c r="G1008" s="63"/>
    </row>
    <row r="1009" spans="1:8" ht="78.75" customHeight="1">
      <c r="A1009" s="6">
        <v>1</v>
      </c>
      <c r="B1009" s="6"/>
      <c r="C1009" s="13" t="s">
        <v>1097</v>
      </c>
      <c r="D1009" s="8"/>
      <c r="E1009" s="40">
        <f>[7]TONG_Hop!N8</f>
        <v>1376965</v>
      </c>
      <c r="F1009" s="40">
        <f>[7]TONG_Hop!O8</f>
        <v>1438269</v>
      </c>
      <c r="G1009" s="10"/>
      <c r="H1009" s="21"/>
    </row>
    <row r="1010" spans="1:8">
      <c r="A1010" s="22"/>
      <c r="B1010" s="8" t="s">
        <v>567</v>
      </c>
      <c r="C1010" s="14" t="s">
        <v>9</v>
      </c>
      <c r="D1010" s="8"/>
      <c r="E1010" s="41">
        <f>[7]TONG_Hop!N9</f>
        <v>612341</v>
      </c>
      <c r="F1010" s="41">
        <f>[7]TONG_Hop!O9</f>
        <v>672649</v>
      </c>
      <c r="G1010" s="11"/>
      <c r="H1010" s="21"/>
    </row>
    <row r="1011" spans="1:8">
      <c r="A1011" s="22"/>
      <c r="B1011" s="8" t="s">
        <v>568</v>
      </c>
      <c r="C1011" s="14" t="s">
        <v>10</v>
      </c>
      <c r="D1011" s="8"/>
      <c r="E1011" s="41">
        <f>[7]TONG_Hop!N10</f>
        <v>764624</v>
      </c>
      <c r="F1011" s="41">
        <f>[7]TONG_Hop!O10</f>
        <v>765620</v>
      </c>
      <c r="G1011" s="11"/>
      <c r="H1011" s="21"/>
    </row>
    <row r="1012" spans="1:8" ht="34.5">
      <c r="A1012" s="6">
        <v>2</v>
      </c>
      <c r="B1012" s="6"/>
      <c r="C1012" s="13" t="s">
        <v>1098</v>
      </c>
      <c r="D1012" s="8"/>
      <c r="E1012" s="40">
        <f>[7]TONG_Hop!N11</f>
        <v>1340460</v>
      </c>
      <c r="F1012" s="40">
        <f>[7]TONG_Hop!O11</f>
        <v>1409087</v>
      </c>
      <c r="G1012" s="10"/>
      <c r="H1012" s="21"/>
    </row>
    <row r="1013" spans="1:8">
      <c r="A1013" s="22"/>
      <c r="B1013" s="8" t="s">
        <v>569</v>
      </c>
      <c r="C1013" s="14" t="s">
        <v>9</v>
      </c>
      <c r="D1013" s="8"/>
      <c r="E1013" s="41">
        <f>[7]TONG_Hop!N12</f>
        <v>612341</v>
      </c>
      <c r="F1013" s="41">
        <f>[7]TONG_Hop!O12</f>
        <v>672649</v>
      </c>
      <c r="G1013" s="11"/>
      <c r="H1013" s="21"/>
    </row>
    <row r="1014" spans="1:8">
      <c r="A1014" s="22"/>
      <c r="B1014" s="8" t="s">
        <v>570</v>
      </c>
      <c r="C1014" s="14" t="s">
        <v>10</v>
      </c>
      <c r="D1014" s="8"/>
      <c r="E1014" s="41">
        <f>[7]TONG_Hop!N13</f>
        <v>728119</v>
      </c>
      <c r="F1014" s="41">
        <f>[7]TONG_Hop!O13</f>
        <v>736438</v>
      </c>
      <c r="G1014" s="11"/>
      <c r="H1014" s="21"/>
    </row>
    <row r="1015" spans="1:8" ht="34.5">
      <c r="A1015" s="6">
        <v>3</v>
      </c>
      <c r="B1015" s="6"/>
      <c r="C1015" s="13" t="s">
        <v>1099</v>
      </c>
      <c r="D1015" s="8"/>
      <c r="E1015" s="40">
        <f>[7]TONG_Hop!N14</f>
        <v>1317103</v>
      </c>
      <c r="F1015" s="40">
        <f>[7]TONG_Hop!O14</f>
        <v>1392330</v>
      </c>
      <c r="G1015" s="10"/>
      <c r="H1015" s="21"/>
    </row>
    <row r="1016" spans="1:8">
      <c r="A1016" s="22"/>
      <c r="B1016" s="8" t="s">
        <v>571</v>
      </c>
      <c r="C1016" s="14" t="s">
        <v>9</v>
      </c>
      <c r="D1016" s="8"/>
      <c r="E1016" s="41">
        <f>[7]TONG_Hop!N15</f>
        <v>612341</v>
      </c>
      <c r="F1016" s="41">
        <f>[7]TONG_Hop!O15</f>
        <v>672649</v>
      </c>
      <c r="G1016" s="11"/>
      <c r="H1016" s="21"/>
    </row>
    <row r="1017" spans="1:8">
      <c r="A1017" s="22"/>
      <c r="B1017" s="8" t="s">
        <v>572</v>
      </c>
      <c r="C1017" s="14" t="s">
        <v>10</v>
      </c>
      <c r="D1017" s="8"/>
      <c r="E1017" s="41">
        <f>[7]TONG_Hop!N16</f>
        <v>704762</v>
      </c>
      <c r="F1017" s="41">
        <f>[7]TONG_Hop!O16</f>
        <v>719681</v>
      </c>
      <c r="G1017" s="11"/>
      <c r="H1017" s="21"/>
    </row>
    <row r="1018" spans="1:8">
      <c r="A1018" s="6">
        <v>4</v>
      </c>
      <c r="B1018" s="6"/>
      <c r="C1018" s="13" t="s">
        <v>573</v>
      </c>
      <c r="D1018" s="8"/>
      <c r="E1018" s="40">
        <f>[7]TONG_Hop!N17</f>
        <v>885232</v>
      </c>
      <c r="F1018" s="40">
        <f>[7]TONG_Hop!O17</f>
        <v>888827</v>
      </c>
      <c r="G1018" s="10"/>
      <c r="H1018" s="21"/>
    </row>
    <row r="1019" spans="1:8">
      <c r="A1019" s="22"/>
      <c r="B1019" s="8" t="s">
        <v>574</v>
      </c>
      <c r="C1019" s="14" t="s">
        <v>9</v>
      </c>
      <c r="D1019" s="8"/>
      <c r="E1019" s="41">
        <f>[7]TONG_Hop!N18</f>
        <v>482605</v>
      </c>
      <c r="F1019" s="41">
        <f>[7]TONG_Hop!O18</f>
        <v>484144</v>
      </c>
      <c r="G1019" s="11"/>
      <c r="H1019" s="21"/>
    </row>
    <row r="1020" spans="1:8">
      <c r="A1020" s="22"/>
      <c r="B1020" s="8" t="s">
        <v>575</v>
      </c>
      <c r="C1020" s="14" t="s">
        <v>10</v>
      </c>
      <c r="D1020" s="8"/>
      <c r="E1020" s="41">
        <f>[7]TONG_Hop!N19</f>
        <v>459731</v>
      </c>
      <c r="F1020" s="41">
        <f>[7]TONG_Hop!O19</f>
        <v>461788</v>
      </c>
      <c r="G1020" s="11"/>
      <c r="H1020" s="21"/>
    </row>
    <row r="1021" spans="1:8">
      <c r="A1021" s="6">
        <v>5</v>
      </c>
      <c r="B1021" s="6"/>
      <c r="C1021" s="13" t="s">
        <v>576</v>
      </c>
      <c r="D1021" s="8"/>
      <c r="E1021" s="40">
        <f>[7]TONG_Hop!N20</f>
        <v>9690680</v>
      </c>
      <c r="F1021" s="40">
        <f>[7]TONG_Hop!O20</f>
        <v>9695757</v>
      </c>
      <c r="G1021" s="10"/>
      <c r="H1021" s="21"/>
    </row>
    <row r="1022" spans="1:8">
      <c r="A1022" s="22"/>
      <c r="B1022" s="8" t="s">
        <v>577</v>
      </c>
      <c r="C1022" s="14" t="s">
        <v>9</v>
      </c>
      <c r="D1022" s="8"/>
      <c r="E1022" s="41">
        <f>[7]TONG_Hop!N21</f>
        <v>1973005</v>
      </c>
      <c r="F1022" s="41">
        <f>[7]TONG_Hop!O21</f>
        <v>1975403</v>
      </c>
      <c r="G1022" s="11"/>
      <c r="H1022" s="21"/>
    </row>
    <row r="1023" spans="1:8">
      <c r="A1023" s="22"/>
      <c r="B1023" s="8" t="s">
        <v>578</v>
      </c>
      <c r="C1023" s="14" t="s">
        <v>10</v>
      </c>
      <c r="D1023" s="8"/>
      <c r="E1023" s="41">
        <f>[7]TONG_Hop!N22</f>
        <v>7717675</v>
      </c>
      <c r="F1023" s="41">
        <f>[7]TONG_Hop!O22</f>
        <v>7720354</v>
      </c>
      <c r="G1023" s="11"/>
      <c r="H1023" s="21"/>
    </row>
    <row r="1024" spans="1:8" ht="31.5">
      <c r="A1024" s="6">
        <v>6</v>
      </c>
      <c r="B1024" s="6"/>
      <c r="C1024" s="13" t="s">
        <v>1026</v>
      </c>
      <c r="D1024" s="8"/>
      <c r="E1024" s="40">
        <f>[7]TONG_Hop!N23</f>
        <v>1039179</v>
      </c>
      <c r="F1024" s="40">
        <f>[7]TONG_Hop!O23</f>
        <v>1051214</v>
      </c>
      <c r="G1024" s="10"/>
      <c r="H1024" s="21"/>
    </row>
    <row r="1025" spans="1:8">
      <c r="A1025" s="22"/>
      <c r="B1025" s="8" t="s">
        <v>579</v>
      </c>
      <c r="C1025" s="14" t="s">
        <v>9</v>
      </c>
      <c r="D1025" s="8"/>
      <c r="E1025" s="41">
        <f>[7]TONG_Hop!N24</f>
        <v>315940</v>
      </c>
      <c r="F1025" s="41">
        <f>[7]TONG_Hop!O24</f>
        <v>318337</v>
      </c>
      <c r="G1025" s="11"/>
      <c r="H1025" s="21"/>
    </row>
    <row r="1026" spans="1:8">
      <c r="A1026" s="22"/>
      <c r="B1026" s="8" t="s">
        <v>580</v>
      </c>
      <c r="C1026" s="14" t="s">
        <v>10</v>
      </c>
      <c r="D1026" s="8"/>
      <c r="E1026" s="41">
        <f>[7]TONG_Hop!N25</f>
        <v>723239</v>
      </c>
      <c r="F1026" s="41">
        <f>[7]TONG_Hop!O25</f>
        <v>732877</v>
      </c>
      <c r="G1026" s="11"/>
      <c r="H1026" s="21"/>
    </row>
    <row r="1027" spans="1:8" ht="31.5">
      <c r="A1027" s="6">
        <v>7</v>
      </c>
      <c r="B1027" s="6"/>
      <c r="C1027" s="13" t="s">
        <v>1027</v>
      </c>
      <c r="D1027" s="8"/>
      <c r="E1027" s="40">
        <f>[7]TONG_Hop!N26</f>
        <v>8287377</v>
      </c>
      <c r="F1027" s="40">
        <f>[7]TONG_Hop!O26</f>
        <v>8299412</v>
      </c>
      <c r="G1027" s="10"/>
      <c r="H1027" s="21"/>
    </row>
    <row r="1028" spans="1:8">
      <c r="A1028" s="22"/>
      <c r="B1028" s="8" t="s">
        <v>579</v>
      </c>
      <c r="C1028" s="14" t="s">
        <v>9</v>
      </c>
      <c r="D1028" s="8"/>
      <c r="E1028" s="41">
        <f>[7]TONG_Hop!N27</f>
        <v>315940</v>
      </c>
      <c r="F1028" s="41">
        <f>[7]TONG_Hop!O27</f>
        <v>318337</v>
      </c>
      <c r="G1028" s="11"/>
      <c r="H1028" s="21"/>
    </row>
    <row r="1029" spans="1:8">
      <c r="A1029" s="22"/>
      <c r="B1029" s="8" t="s">
        <v>581</v>
      </c>
      <c r="C1029" s="14" t="s">
        <v>10</v>
      </c>
      <c r="D1029" s="8"/>
      <c r="E1029" s="41">
        <f>[7]TONG_Hop!N28</f>
        <v>7971437</v>
      </c>
      <c r="F1029" s="41">
        <f>[7]TONG_Hop!O28</f>
        <v>7981075</v>
      </c>
      <c r="G1029" s="11"/>
      <c r="H1029" s="21"/>
    </row>
    <row r="1030" spans="1:8" ht="77.25" customHeight="1">
      <c r="A1030" s="6">
        <v>8</v>
      </c>
      <c r="B1030" s="6"/>
      <c r="C1030" s="13" t="s">
        <v>1100</v>
      </c>
      <c r="D1030" s="8"/>
      <c r="E1030" s="40">
        <f>[7]TONG_Hop!N29</f>
        <v>1629785</v>
      </c>
      <c r="F1030" s="40">
        <f>[7]TONG_Hop!O29</f>
        <v>1632679</v>
      </c>
      <c r="G1030" s="10"/>
      <c r="H1030" s="21"/>
    </row>
    <row r="1031" spans="1:8">
      <c r="A1031" s="22"/>
      <c r="B1031" s="8" t="s">
        <v>582</v>
      </c>
      <c r="C1031" s="14" t="s">
        <v>9</v>
      </c>
      <c r="D1031" s="8"/>
      <c r="E1031" s="41">
        <f>[7]TONG_Hop!N30</f>
        <v>626947</v>
      </c>
      <c r="F1031" s="41">
        <f>[7]TONG_Hop!O30</f>
        <v>627785</v>
      </c>
      <c r="G1031" s="11"/>
      <c r="H1031" s="21"/>
    </row>
    <row r="1032" spans="1:8">
      <c r="A1032" s="22"/>
      <c r="B1032" s="8" t="s">
        <v>583</v>
      </c>
      <c r="C1032" s="14" t="s">
        <v>10</v>
      </c>
      <c r="D1032" s="8"/>
      <c r="E1032" s="41">
        <f>[7]TONG_Hop!N31</f>
        <v>1002838</v>
      </c>
      <c r="F1032" s="41">
        <f>[7]TONG_Hop!O31</f>
        <v>1004894</v>
      </c>
      <c r="G1032" s="11"/>
      <c r="H1032" s="21"/>
    </row>
    <row r="1033" spans="1:8">
      <c r="A1033" s="6">
        <v>9</v>
      </c>
      <c r="B1033" s="6"/>
      <c r="C1033" s="13" t="s">
        <v>1028</v>
      </c>
      <c r="D1033" s="8"/>
      <c r="E1033" s="40">
        <f>[7]TONG_Hop!N32</f>
        <v>787610</v>
      </c>
      <c r="F1033" s="40">
        <f>[7]TONG_Hop!O32</f>
        <v>798041</v>
      </c>
      <c r="G1033" s="10"/>
      <c r="H1033" s="21"/>
    </row>
    <row r="1034" spans="1:8">
      <c r="A1034" s="22"/>
      <c r="B1034" s="8" t="s">
        <v>584</v>
      </c>
      <c r="C1034" s="14" t="s">
        <v>9</v>
      </c>
      <c r="D1034" s="8"/>
      <c r="E1034" s="41">
        <f>[7]TONG_Hop!N33</f>
        <v>316518</v>
      </c>
      <c r="F1034" s="41">
        <f>[7]TONG_Hop!O33</f>
        <v>317356</v>
      </c>
      <c r="G1034" s="11"/>
      <c r="H1034" s="21"/>
    </row>
    <row r="1035" spans="1:8">
      <c r="A1035" s="22"/>
      <c r="B1035" s="8" t="s">
        <v>585</v>
      </c>
      <c r="C1035" s="14" t="s">
        <v>10</v>
      </c>
      <c r="D1035" s="8"/>
      <c r="E1035" s="41">
        <f>[7]TONG_Hop!N34</f>
        <v>471092</v>
      </c>
      <c r="F1035" s="41">
        <f>[7]TONG_Hop!O34</f>
        <v>480685</v>
      </c>
      <c r="G1035" s="11"/>
      <c r="H1035" s="21"/>
    </row>
    <row r="1036" spans="1:8">
      <c r="A1036" s="6">
        <v>10</v>
      </c>
      <c r="B1036" s="6"/>
      <c r="C1036" s="13" t="s">
        <v>1029</v>
      </c>
      <c r="D1036" s="8"/>
      <c r="E1036" s="40">
        <f>[7]TONG_Hop!N35</f>
        <v>787610</v>
      </c>
      <c r="F1036" s="40">
        <f>[7]TONG_Hop!O35</f>
        <v>798041</v>
      </c>
      <c r="G1036" s="10"/>
      <c r="H1036" s="21"/>
    </row>
    <row r="1037" spans="1:8">
      <c r="A1037" s="22"/>
      <c r="B1037" s="8" t="s">
        <v>584</v>
      </c>
      <c r="C1037" s="14" t="s">
        <v>9</v>
      </c>
      <c r="D1037" s="8"/>
      <c r="E1037" s="41">
        <f>[7]TONG_Hop!N36</f>
        <v>316518</v>
      </c>
      <c r="F1037" s="41">
        <f>[7]TONG_Hop!O36</f>
        <v>317356</v>
      </c>
      <c r="G1037" s="11"/>
      <c r="H1037" s="21"/>
    </row>
    <row r="1038" spans="1:8">
      <c r="A1038" s="22"/>
      <c r="B1038" s="8" t="s">
        <v>586</v>
      </c>
      <c r="C1038" s="14" t="s">
        <v>10</v>
      </c>
      <c r="D1038" s="8"/>
      <c r="E1038" s="41">
        <f>[7]TONG_Hop!N37</f>
        <v>471092</v>
      </c>
      <c r="F1038" s="41">
        <f>[7]TONG_Hop!O37</f>
        <v>480685</v>
      </c>
      <c r="G1038" s="11"/>
      <c r="H1038" s="21"/>
    </row>
    <row r="1039" spans="1:8" ht="72.75" customHeight="1">
      <c r="A1039" s="6">
        <v>11</v>
      </c>
      <c r="B1039" s="6"/>
      <c r="C1039" s="13" t="s">
        <v>1101</v>
      </c>
      <c r="D1039" s="8"/>
      <c r="E1039" s="40">
        <f>[7]TONG_Hop!N38</f>
        <v>3649296</v>
      </c>
      <c r="F1039" s="40">
        <f>[7]TONG_Hop!O38</f>
        <v>3659072</v>
      </c>
      <c r="G1039" s="10"/>
      <c r="H1039" s="21"/>
    </row>
    <row r="1040" spans="1:8">
      <c r="A1040" s="22"/>
      <c r="B1040" s="8" t="s">
        <v>587</v>
      </c>
      <c r="C1040" s="14" t="s">
        <v>9</v>
      </c>
      <c r="D1040" s="8"/>
      <c r="E1040" s="41">
        <f>[7]TONG_Hop!N39</f>
        <v>2646104</v>
      </c>
      <c r="F1040" s="41">
        <f>[7]TONG_Hop!O39</f>
        <v>2647276</v>
      </c>
      <c r="G1040" s="11"/>
      <c r="H1040" s="21"/>
    </row>
    <row r="1041" spans="1:8">
      <c r="A1041" s="22"/>
      <c r="B1041" s="8" t="s">
        <v>588</v>
      </c>
      <c r="C1041" s="14" t="s">
        <v>10</v>
      </c>
      <c r="D1041" s="8"/>
      <c r="E1041" s="41">
        <f>[7]TONG_Hop!N40</f>
        <v>1003192</v>
      </c>
      <c r="F1041" s="41">
        <f>[7]TONG_Hop!O40</f>
        <v>1011796</v>
      </c>
      <c r="G1041" s="11"/>
      <c r="H1041" s="21"/>
    </row>
    <row r="1042" spans="1:8" ht="34.5">
      <c r="A1042" s="6">
        <v>12</v>
      </c>
      <c r="B1042" s="6"/>
      <c r="C1042" s="13" t="s">
        <v>1102</v>
      </c>
      <c r="D1042" s="8"/>
      <c r="E1042" s="40">
        <f>[7]TONG_Hop!N41</f>
        <v>3395534</v>
      </c>
      <c r="F1042" s="40">
        <f>[7]TONG_Hop!O41</f>
        <v>3405310</v>
      </c>
      <c r="G1042" s="10"/>
      <c r="H1042" s="21"/>
    </row>
    <row r="1043" spans="1:8">
      <c r="A1043" s="22"/>
      <c r="B1043" s="8" t="s">
        <v>589</v>
      </c>
      <c r="C1043" s="14" t="s">
        <v>9</v>
      </c>
      <c r="D1043" s="8"/>
      <c r="E1043" s="41">
        <f>[7]TONG_Hop!N42</f>
        <v>2646104</v>
      </c>
      <c r="F1043" s="41">
        <f>[7]TONG_Hop!O42</f>
        <v>2647276</v>
      </c>
      <c r="G1043" s="11"/>
      <c r="H1043" s="21"/>
    </row>
    <row r="1044" spans="1:8">
      <c r="A1044" s="22"/>
      <c r="B1044" s="8" t="s">
        <v>590</v>
      </c>
      <c r="C1044" s="14" t="s">
        <v>10</v>
      </c>
      <c r="D1044" s="8"/>
      <c r="E1044" s="41">
        <f>[7]TONG_Hop!N43</f>
        <v>749430</v>
      </c>
      <c r="F1044" s="41">
        <f>[7]TONG_Hop!O43</f>
        <v>758034</v>
      </c>
      <c r="G1044" s="11"/>
      <c r="H1044" s="21"/>
    </row>
    <row r="1045" spans="1:8" ht="34.5">
      <c r="A1045" s="6">
        <v>13</v>
      </c>
      <c r="B1045" s="6"/>
      <c r="C1045" s="13" t="s">
        <v>1103</v>
      </c>
      <c r="D1045" s="8"/>
      <c r="E1045" s="40">
        <f>[7]TONG_Hop!N44</f>
        <v>3395534</v>
      </c>
      <c r="F1045" s="40">
        <f>[7]TONG_Hop!O44</f>
        <v>3405310</v>
      </c>
      <c r="G1045" s="10"/>
      <c r="H1045" s="21"/>
    </row>
    <row r="1046" spans="1:8">
      <c r="A1046" s="22"/>
      <c r="B1046" s="8" t="s">
        <v>591</v>
      </c>
      <c r="C1046" s="14" t="s">
        <v>9</v>
      </c>
      <c r="D1046" s="8"/>
      <c r="E1046" s="41">
        <f>[7]TONG_Hop!N45</f>
        <v>2646104</v>
      </c>
      <c r="F1046" s="41">
        <f>[7]TONG_Hop!O45</f>
        <v>2647276</v>
      </c>
      <c r="G1046" s="11"/>
      <c r="H1046" s="21"/>
    </row>
    <row r="1047" spans="1:8">
      <c r="A1047" s="22"/>
      <c r="B1047" s="8" t="s">
        <v>592</v>
      </c>
      <c r="C1047" s="14" t="s">
        <v>10</v>
      </c>
      <c r="D1047" s="8"/>
      <c r="E1047" s="41">
        <f>[7]TONG_Hop!N46</f>
        <v>749430</v>
      </c>
      <c r="F1047" s="41">
        <f>[7]TONG_Hop!O46</f>
        <v>758034</v>
      </c>
      <c r="G1047" s="11"/>
      <c r="H1047" s="21"/>
    </row>
    <row r="1048" spans="1:8" ht="74.25" customHeight="1">
      <c r="A1048" s="6">
        <v>14</v>
      </c>
      <c r="B1048" s="6"/>
      <c r="C1048" s="13" t="s">
        <v>1104</v>
      </c>
      <c r="D1048" s="8"/>
      <c r="E1048" s="40">
        <f>[7]TONG_Hop!N47</f>
        <v>54753431</v>
      </c>
      <c r="F1048" s="40">
        <f>[7]TONG_Hop!O47</f>
        <v>54759820</v>
      </c>
      <c r="G1048" s="10"/>
      <c r="H1048" s="21"/>
    </row>
    <row r="1049" spans="1:8">
      <c r="A1049" s="22"/>
      <c r="B1049" s="8" t="s">
        <v>593</v>
      </c>
      <c r="C1049" s="14" t="s">
        <v>9</v>
      </c>
      <c r="D1049" s="8"/>
      <c r="E1049" s="41">
        <f>[7]TONG_Hop!N48</f>
        <v>335586</v>
      </c>
      <c r="F1049" s="41">
        <f>[7]TONG_Hop!O48</f>
        <v>337038</v>
      </c>
      <c r="G1049" s="11"/>
      <c r="H1049" s="21"/>
    </row>
    <row r="1050" spans="1:8">
      <c r="A1050" s="22"/>
      <c r="B1050" s="8" t="s">
        <v>594</v>
      </c>
      <c r="C1050" s="14" t="s">
        <v>10</v>
      </c>
      <c r="D1050" s="8"/>
      <c r="E1050" s="41">
        <f>[7]TONG_Hop!N49</f>
        <v>54417845</v>
      </c>
      <c r="F1050" s="41">
        <f>[7]TONG_Hop!O49</f>
        <v>54422782</v>
      </c>
      <c r="G1050" s="11"/>
      <c r="H1050" s="21"/>
    </row>
    <row r="1051" spans="1:8" ht="34.5">
      <c r="A1051" s="6">
        <v>15</v>
      </c>
      <c r="B1051" s="6"/>
      <c r="C1051" s="13" t="s">
        <v>1105</v>
      </c>
      <c r="D1051" s="8"/>
      <c r="E1051" s="40">
        <f>[7]TONG_Hop!N50</f>
        <v>1344402</v>
      </c>
      <c r="F1051" s="40">
        <f>[7]TONG_Hop!O50</f>
        <v>1350791</v>
      </c>
      <c r="G1051" s="10"/>
      <c r="H1051" s="21"/>
    </row>
    <row r="1052" spans="1:8">
      <c r="A1052" s="22"/>
      <c r="B1052" s="8" t="s">
        <v>595</v>
      </c>
      <c r="C1052" s="14" t="s">
        <v>9</v>
      </c>
      <c r="D1052" s="8"/>
      <c r="E1052" s="41">
        <f>[7]TONG_Hop!N51</f>
        <v>335797</v>
      </c>
      <c r="F1052" s="41">
        <f>[7]TONG_Hop!O51</f>
        <v>337249</v>
      </c>
      <c r="G1052" s="11"/>
      <c r="H1052" s="21"/>
    </row>
    <row r="1053" spans="1:8">
      <c r="A1053" s="22"/>
      <c r="B1053" s="8" t="s">
        <v>596</v>
      </c>
      <c r="C1053" s="14" t="s">
        <v>10</v>
      </c>
      <c r="D1053" s="8"/>
      <c r="E1053" s="41">
        <f>[7]TONG_Hop!N52</f>
        <v>1008605</v>
      </c>
      <c r="F1053" s="41">
        <f>[7]TONG_Hop!O52</f>
        <v>1013542</v>
      </c>
      <c r="G1053" s="11"/>
      <c r="H1053" s="21"/>
    </row>
    <row r="1054" spans="1:8" ht="34.5">
      <c r="A1054" s="6">
        <v>16</v>
      </c>
      <c r="B1054" s="6"/>
      <c r="C1054" s="13" t="s">
        <v>1106</v>
      </c>
      <c r="D1054" s="8"/>
      <c r="E1054" s="40">
        <f>[7]TONG_Hop!N53</f>
        <v>1344402</v>
      </c>
      <c r="F1054" s="40">
        <f>[7]TONG_Hop!O53</f>
        <v>1350791</v>
      </c>
      <c r="G1054" s="10"/>
      <c r="H1054" s="21"/>
    </row>
    <row r="1055" spans="1:8">
      <c r="A1055" s="22"/>
      <c r="B1055" s="8" t="s">
        <v>597</v>
      </c>
      <c r="C1055" s="14" t="s">
        <v>9</v>
      </c>
      <c r="D1055" s="8"/>
      <c r="E1055" s="41">
        <f>[7]TONG_Hop!N54</f>
        <v>335797</v>
      </c>
      <c r="F1055" s="41">
        <f>[7]TONG_Hop!O54</f>
        <v>337249</v>
      </c>
      <c r="G1055" s="11"/>
      <c r="H1055" s="21"/>
    </row>
    <row r="1056" spans="1:8">
      <c r="A1056" s="22"/>
      <c r="B1056" s="8" t="s">
        <v>598</v>
      </c>
      <c r="C1056" s="14" t="s">
        <v>10</v>
      </c>
      <c r="D1056" s="8"/>
      <c r="E1056" s="41">
        <f>[7]TONG_Hop!N55</f>
        <v>1008605</v>
      </c>
      <c r="F1056" s="41">
        <f>[7]TONG_Hop!O55</f>
        <v>1013542</v>
      </c>
      <c r="G1056" s="11"/>
      <c r="H1056" s="21"/>
    </row>
    <row r="1057" spans="1:8" ht="34.5">
      <c r="A1057" s="6">
        <v>17</v>
      </c>
      <c r="B1057" s="6"/>
      <c r="C1057" s="13" t="s">
        <v>1107</v>
      </c>
      <c r="D1057" s="8"/>
      <c r="E1057" s="40">
        <f>[7]TONG_Hop!N56</f>
        <v>1341631</v>
      </c>
      <c r="F1057" s="40">
        <f>[7]TONG_Hop!O56</f>
        <v>1353276</v>
      </c>
      <c r="G1057" s="10"/>
      <c r="H1057" s="21"/>
    </row>
    <row r="1058" spans="1:8">
      <c r="A1058" s="22"/>
      <c r="B1058" s="8" t="s">
        <v>599</v>
      </c>
      <c r="C1058" s="14" t="s">
        <v>9</v>
      </c>
      <c r="D1058" s="8"/>
      <c r="E1058" s="41">
        <f>[7]TONG_Hop!N57</f>
        <v>333026</v>
      </c>
      <c r="F1058" s="41">
        <f>[7]TONG_Hop!O57</f>
        <v>334478</v>
      </c>
      <c r="G1058" s="11"/>
      <c r="H1058" s="21"/>
    </row>
    <row r="1059" spans="1:8">
      <c r="A1059" s="22"/>
      <c r="B1059" s="8" t="s">
        <v>600</v>
      </c>
      <c r="C1059" s="14" t="s">
        <v>10</v>
      </c>
      <c r="D1059" s="8"/>
      <c r="E1059" s="41">
        <f>[7]TONG_Hop!N58</f>
        <v>1008605</v>
      </c>
      <c r="F1059" s="41">
        <f>[7]TONG_Hop!O58</f>
        <v>1018798</v>
      </c>
      <c r="G1059" s="11"/>
      <c r="H1059" s="21"/>
    </row>
    <row r="1060" spans="1:8">
      <c r="A1060" s="6">
        <v>18</v>
      </c>
      <c r="B1060" s="6"/>
      <c r="C1060" s="13" t="s">
        <v>601</v>
      </c>
      <c r="D1060" s="8"/>
      <c r="E1060" s="40">
        <f>[7]TONG_Hop!N59</f>
        <v>9701083</v>
      </c>
      <c r="F1060" s="40">
        <f>[7]TONG_Hop!O59</f>
        <v>9706176</v>
      </c>
      <c r="G1060" s="10"/>
      <c r="H1060" s="21"/>
    </row>
    <row r="1061" spans="1:8">
      <c r="A1061" s="22"/>
      <c r="B1061" s="8" t="s">
        <v>602</v>
      </c>
      <c r="C1061" s="14" t="s">
        <v>9</v>
      </c>
      <c r="D1061" s="8"/>
      <c r="E1061" s="41">
        <f>[7]TONG_Hop!N60</f>
        <v>1973449</v>
      </c>
      <c r="F1061" s="41">
        <f>[7]TONG_Hop!O60</f>
        <v>1975864</v>
      </c>
      <c r="G1061" s="11"/>
      <c r="H1061" s="21"/>
    </row>
    <row r="1062" spans="1:8">
      <c r="A1062" s="22"/>
      <c r="B1062" s="8" t="s">
        <v>603</v>
      </c>
      <c r="C1062" s="14" t="s">
        <v>10</v>
      </c>
      <c r="D1062" s="8"/>
      <c r="E1062" s="41">
        <f>[7]TONG_Hop!N61</f>
        <v>7727634</v>
      </c>
      <c r="F1062" s="41">
        <f>[7]TONG_Hop!O61</f>
        <v>7730312</v>
      </c>
      <c r="G1062" s="11"/>
      <c r="H1062" s="21"/>
    </row>
    <row r="1063" spans="1:8">
      <c r="A1063" s="6">
        <v>19</v>
      </c>
      <c r="B1063" s="6"/>
      <c r="C1063" s="13" t="s">
        <v>1030</v>
      </c>
      <c r="D1063" s="8"/>
      <c r="E1063" s="40">
        <f>[7]TONG_Hop!N62</f>
        <v>797878</v>
      </c>
      <c r="F1063" s="40">
        <f>[7]TONG_Hop!O62</f>
        <v>822564</v>
      </c>
      <c r="G1063" s="10"/>
      <c r="H1063" s="21"/>
    </row>
    <row r="1064" spans="1:8">
      <c r="A1064" s="22"/>
      <c r="B1064" s="8" t="s">
        <v>604</v>
      </c>
      <c r="C1064" s="14" t="s">
        <v>9</v>
      </c>
      <c r="D1064" s="8"/>
      <c r="E1064" s="41">
        <f>[7]TONG_Hop!N63</f>
        <v>321018</v>
      </c>
      <c r="F1064" s="41">
        <f>[7]TONG_Hop!O63</f>
        <v>322470</v>
      </c>
      <c r="G1064" s="11"/>
      <c r="H1064" s="21"/>
    </row>
    <row r="1065" spans="1:8">
      <c r="A1065" s="22"/>
      <c r="B1065" s="8" t="s">
        <v>605</v>
      </c>
      <c r="C1065" s="14" t="s">
        <v>10</v>
      </c>
      <c r="D1065" s="8"/>
      <c r="E1065" s="41">
        <f>[7]TONG_Hop!N64</f>
        <v>476860</v>
      </c>
      <c r="F1065" s="41">
        <f>[7]TONG_Hop!O64</f>
        <v>500094</v>
      </c>
      <c r="G1065" s="11"/>
      <c r="H1065" s="21"/>
    </row>
    <row r="1066" spans="1:8">
      <c r="A1066" s="6">
        <v>20</v>
      </c>
      <c r="B1066" s="6"/>
      <c r="C1066" s="13" t="s">
        <v>1031</v>
      </c>
      <c r="D1066" s="8"/>
      <c r="E1066" s="40">
        <f>[7]TONG_Hop!N65</f>
        <v>797878</v>
      </c>
      <c r="F1066" s="40">
        <f>[7]TONG_Hop!O65</f>
        <v>802008</v>
      </c>
      <c r="G1066" s="10"/>
      <c r="H1066" s="21"/>
    </row>
    <row r="1067" spans="1:8">
      <c r="A1067" s="22"/>
      <c r="B1067" s="8" t="s">
        <v>604</v>
      </c>
      <c r="C1067" s="14" t="s">
        <v>9</v>
      </c>
      <c r="D1067" s="8"/>
      <c r="E1067" s="41">
        <f>[7]TONG_Hop!N66</f>
        <v>321018</v>
      </c>
      <c r="F1067" s="41">
        <f>[7]TONG_Hop!O66</f>
        <v>322470</v>
      </c>
      <c r="G1067" s="11"/>
      <c r="H1067" s="21"/>
    </row>
    <row r="1068" spans="1:8">
      <c r="A1068" s="22"/>
      <c r="B1068" s="8" t="s">
        <v>606</v>
      </c>
      <c r="C1068" s="14" t="s">
        <v>10</v>
      </c>
      <c r="D1068" s="8"/>
      <c r="E1068" s="41">
        <f>[7]TONG_Hop!N67</f>
        <v>476860</v>
      </c>
      <c r="F1068" s="41">
        <f>[7]TONG_Hop!O67</f>
        <v>479538</v>
      </c>
      <c r="G1068" s="11"/>
      <c r="H1068" s="21"/>
    </row>
    <row r="1069" spans="1:8" ht="93" customHeight="1">
      <c r="A1069" s="6">
        <v>21</v>
      </c>
      <c r="B1069" s="6"/>
      <c r="C1069" s="13" t="s">
        <v>1108</v>
      </c>
      <c r="D1069" s="8"/>
      <c r="E1069" s="40">
        <f>[7]TONG_Hop!N68</f>
        <v>4276676</v>
      </c>
      <c r="F1069" s="40">
        <f>[7]TONG_Hop!O68</f>
        <v>4283360</v>
      </c>
      <c r="G1069" s="10"/>
      <c r="H1069" s="21"/>
    </row>
    <row r="1070" spans="1:8">
      <c r="A1070" s="22"/>
      <c r="B1070" s="8" t="s">
        <v>607</v>
      </c>
      <c r="C1070" s="14" t="s">
        <v>9</v>
      </c>
      <c r="D1070" s="8"/>
      <c r="E1070" s="41">
        <f>[7]TONG_Hop!N69</f>
        <v>3112506</v>
      </c>
      <c r="F1070" s="41">
        <f>[7]TONG_Hop!O69</f>
        <v>3113310</v>
      </c>
      <c r="G1070" s="11"/>
      <c r="H1070" s="21"/>
    </row>
    <row r="1071" spans="1:8">
      <c r="A1071" s="22"/>
      <c r="B1071" s="8" t="s">
        <v>608</v>
      </c>
      <c r="C1071" s="14" t="s">
        <v>10</v>
      </c>
      <c r="D1071" s="8"/>
      <c r="E1071" s="41">
        <f>[7]TONG_Hop!N70</f>
        <v>1164170</v>
      </c>
      <c r="F1071" s="41">
        <f>[7]TONG_Hop!O70</f>
        <v>1170050</v>
      </c>
      <c r="G1071" s="11"/>
      <c r="H1071" s="21"/>
    </row>
    <row r="1072" spans="1:8" ht="34.5">
      <c r="A1072" s="6">
        <v>22</v>
      </c>
      <c r="B1072" s="6"/>
      <c r="C1072" s="13" t="s">
        <v>1109</v>
      </c>
      <c r="D1072" s="8"/>
      <c r="E1072" s="40">
        <f>[7]TONG_Hop!N71</f>
        <v>4118075</v>
      </c>
      <c r="F1072" s="40">
        <f>[7]TONG_Hop!O71</f>
        <v>4124759</v>
      </c>
      <c r="G1072" s="10"/>
      <c r="H1072" s="21"/>
    </row>
    <row r="1073" spans="1:8">
      <c r="A1073" s="22"/>
      <c r="B1073" s="8" t="s">
        <v>609</v>
      </c>
      <c r="C1073" s="14" t="s">
        <v>9</v>
      </c>
      <c r="D1073" s="8"/>
      <c r="E1073" s="41">
        <f>[7]TONG_Hop!N72</f>
        <v>3112506</v>
      </c>
      <c r="F1073" s="41">
        <f>[7]TONG_Hop!O72</f>
        <v>3113310</v>
      </c>
      <c r="G1073" s="11"/>
      <c r="H1073" s="21"/>
    </row>
    <row r="1074" spans="1:8">
      <c r="A1074" s="22"/>
      <c r="B1074" s="8" t="s">
        <v>610</v>
      </c>
      <c r="C1074" s="14" t="s">
        <v>10</v>
      </c>
      <c r="D1074" s="8"/>
      <c r="E1074" s="41">
        <f>[7]TONG_Hop!N73</f>
        <v>1005569</v>
      </c>
      <c r="F1074" s="41">
        <f>[7]TONG_Hop!O73</f>
        <v>1011449</v>
      </c>
      <c r="G1074" s="11"/>
      <c r="H1074" s="21"/>
    </row>
    <row r="1075" spans="1:8" ht="34.5">
      <c r="A1075" s="6">
        <v>23</v>
      </c>
      <c r="B1075" s="6"/>
      <c r="C1075" s="13" t="s">
        <v>1110</v>
      </c>
      <c r="D1075" s="8"/>
      <c r="E1075" s="40">
        <f>[7]TONG_Hop!N74</f>
        <v>4118075</v>
      </c>
      <c r="F1075" s="40">
        <f>[7]TONG_Hop!O74</f>
        <v>4124759</v>
      </c>
      <c r="G1075" s="10"/>
      <c r="H1075" s="21"/>
    </row>
    <row r="1076" spans="1:8">
      <c r="A1076" s="22"/>
      <c r="B1076" s="8" t="s">
        <v>611</v>
      </c>
      <c r="C1076" s="14" t="s">
        <v>9</v>
      </c>
      <c r="D1076" s="8"/>
      <c r="E1076" s="41">
        <f>[7]TONG_Hop!N75</f>
        <v>3112506</v>
      </c>
      <c r="F1076" s="41">
        <f>[7]TONG_Hop!O75</f>
        <v>3113310</v>
      </c>
      <c r="G1076" s="11"/>
      <c r="H1076" s="21"/>
    </row>
    <row r="1077" spans="1:8">
      <c r="A1077" s="22"/>
      <c r="B1077" s="8" t="s">
        <v>612</v>
      </c>
      <c r="C1077" s="14" t="s">
        <v>10</v>
      </c>
      <c r="D1077" s="8"/>
      <c r="E1077" s="41">
        <f>[7]TONG_Hop!N76</f>
        <v>1005569</v>
      </c>
      <c r="F1077" s="41">
        <f>[7]TONG_Hop!O76</f>
        <v>1011449</v>
      </c>
      <c r="G1077" s="11"/>
      <c r="H1077" s="21"/>
    </row>
    <row r="1078" spans="1:8" ht="31.5">
      <c r="A1078" s="6">
        <v>24</v>
      </c>
      <c r="B1078" s="6"/>
      <c r="C1078" s="13" t="s">
        <v>1032</v>
      </c>
      <c r="D1078" s="8"/>
      <c r="E1078" s="40">
        <f>[7]TONG_Hop!N77</f>
        <v>3373531</v>
      </c>
      <c r="F1078" s="40">
        <f>[7]TONG_Hop!O77</f>
        <v>3397351</v>
      </c>
      <c r="G1078" s="10"/>
      <c r="H1078" s="21"/>
    </row>
    <row r="1079" spans="1:8">
      <c r="A1079" s="22"/>
      <c r="B1079" s="8" t="s">
        <v>613</v>
      </c>
      <c r="C1079" s="14" t="s">
        <v>9</v>
      </c>
      <c r="D1079" s="8"/>
      <c r="E1079" s="41">
        <f>[7]TONG_Hop!N78</f>
        <v>2645946</v>
      </c>
      <c r="F1079" s="41">
        <f>[7]TONG_Hop!O78</f>
        <v>2646750</v>
      </c>
      <c r="G1079" s="11"/>
      <c r="H1079" s="21"/>
    </row>
    <row r="1080" spans="1:8">
      <c r="A1080" s="22"/>
      <c r="B1080" s="8" t="s">
        <v>614</v>
      </c>
      <c r="C1080" s="14" t="s">
        <v>10</v>
      </c>
      <c r="D1080" s="8"/>
      <c r="E1080" s="41">
        <f>[7]TONG_Hop!N79</f>
        <v>727585</v>
      </c>
      <c r="F1080" s="41">
        <f>[7]TONG_Hop!O79</f>
        <v>750601</v>
      </c>
      <c r="G1080" s="11"/>
      <c r="H1080" s="21"/>
    </row>
    <row r="1081" spans="1:8" ht="31.5">
      <c r="A1081" s="6">
        <v>25</v>
      </c>
      <c r="B1081" s="6"/>
      <c r="C1081" s="13" t="s">
        <v>1033</v>
      </c>
      <c r="D1081" s="8"/>
      <c r="E1081" s="40">
        <f>[7]TONG_Hop!N80</f>
        <v>3373531</v>
      </c>
      <c r="F1081" s="40">
        <f>[7]TONG_Hop!O80</f>
        <v>3397351</v>
      </c>
      <c r="G1081" s="10"/>
      <c r="H1081" s="21"/>
    </row>
    <row r="1082" spans="1:8">
      <c r="A1082" s="22"/>
      <c r="B1082" s="8" t="s">
        <v>613</v>
      </c>
      <c r="C1082" s="14" t="s">
        <v>9</v>
      </c>
      <c r="D1082" s="8"/>
      <c r="E1082" s="41">
        <f>[7]TONG_Hop!N81</f>
        <v>2645946</v>
      </c>
      <c r="F1082" s="41">
        <f>[7]TONG_Hop!O81</f>
        <v>2646750</v>
      </c>
      <c r="G1082" s="11"/>
      <c r="H1082" s="21"/>
    </row>
    <row r="1083" spans="1:8">
      <c r="A1083" s="22"/>
      <c r="B1083" s="8" t="s">
        <v>615</v>
      </c>
      <c r="C1083" s="14" t="s">
        <v>10</v>
      </c>
      <c r="D1083" s="8"/>
      <c r="E1083" s="41">
        <f>[7]TONG_Hop!N82</f>
        <v>727585</v>
      </c>
      <c r="F1083" s="41">
        <f>[7]TONG_Hop!O82</f>
        <v>750601</v>
      </c>
      <c r="G1083" s="11"/>
      <c r="H1083" s="21"/>
    </row>
    <row r="1084" spans="1:8" ht="20.25" customHeight="1">
      <c r="A1084" s="53" t="s">
        <v>1012</v>
      </c>
      <c r="B1084" s="59"/>
      <c r="C1084" s="61" t="s">
        <v>727</v>
      </c>
      <c r="D1084" s="62"/>
      <c r="E1084" s="62"/>
      <c r="F1084" s="62"/>
      <c r="G1084" s="63"/>
    </row>
    <row r="1085" spans="1:8" ht="18.75" customHeight="1">
      <c r="A1085" s="10" t="s">
        <v>4</v>
      </c>
      <c r="B1085" s="19" t="s">
        <v>617</v>
      </c>
      <c r="C1085" s="64" t="s">
        <v>617</v>
      </c>
      <c r="D1085" s="64"/>
      <c r="E1085" s="64"/>
      <c r="F1085" s="64"/>
      <c r="G1085" s="65"/>
      <c r="H1085" s="46"/>
    </row>
    <row r="1086" spans="1:8">
      <c r="A1086" s="10">
        <v>1</v>
      </c>
      <c r="B1086" s="17"/>
      <c r="C1086" s="18" t="s">
        <v>7</v>
      </c>
      <c r="D1086" s="69" t="s">
        <v>8</v>
      </c>
      <c r="E1086" s="40">
        <f>[8]Tong!N9</f>
        <v>92322</v>
      </c>
      <c r="F1086" s="40">
        <f>[8]Tong!O9</f>
        <v>93211</v>
      </c>
      <c r="G1086" s="16"/>
      <c r="H1086" s="21">
        <v>58000</v>
      </c>
    </row>
    <row r="1087" spans="1:8">
      <c r="A1087" s="10"/>
      <c r="B1087" s="17" t="s">
        <v>618</v>
      </c>
      <c r="C1087" s="11" t="s">
        <v>9</v>
      </c>
      <c r="D1087" s="70"/>
      <c r="E1087" s="41">
        <f>[8]Tong!N10</f>
        <v>92322</v>
      </c>
      <c r="F1087" s="41">
        <f>[8]Tong!O10</f>
        <v>93211</v>
      </c>
      <c r="G1087" s="48"/>
      <c r="H1087" s="46"/>
    </row>
    <row r="1088" spans="1:8">
      <c r="A1088" s="10"/>
      <c r="B1088" s="17"/>
      <c r="C1088" s="11" t="s">
        <v>10</v>
      </c>
      <c r="D1088" s="71"/>
      <c r="E1088" s="41"/>
      <c r="F1088" s="41"/>
      <c r="G1088" s="48"/>
      <c r="H1088" s="46"/>
    </row>
    <row r="1089" spans="1:8">
      <c r="A1089" s="10">
        <v>2</v>
      </c>
      <c r="B1089" s="17"/>
      <c r="C1089" s="18" t="s">
        <v>12</v>
      </c>
      <c r="D1089" s="69" t="s">
        <v>8</v>
      </c>
      <c r="E1089" s="40">
        <f>[8]Tong!N12</f>
        <v>92322</v>
      </c>
      <c r="F1089" s="40">
        <f>[8]Tong!O12</f>
        <v>93211</v>
      </c>
      <c r="G1089" s="16"/>
      <c r="H1089" s="21">
        <v>58000</v>
      </c>
    </row>
    <row r="1090" spans="1:8">
      <c r="A1090" s="10"/>
      <c r="B1090" s="17" t="s">
        <v>619</v>
      </c>
      <c r="C1090" s="11" t="s">
        <v>9</v>
      </c>
      <c r="D1090" s="70"/>
      <c r="E1090" s="41">
        <f>[8]Tong!N13</f>
        <v>92322</v>
      </c>
      <c r="F1090" s="41">
        <f>[8]Tong!O13</f>
        <v>93211</v>
      </c>
      <c r="G1090" s="48"/>
      <c r="H1090" s="46"/>
    </row>
    <row r="1091" spans="1:8">
      <c r="A1091" s="10"/>
      <c r="B1091" s="17"/>
      <c r="C1091" s="11" t="s">
        <v>10</v>
      </c>
      <c r="D1091" s="71"/>
      <c r="E1091" s="41"/>
      <c r="F1091" s="41"/>
      <c r="G1091" s="48"/>
      <c r="H1091" s="46"/>
    </row>
    <row r="1092" spans="1:8">
      <c r="A1092" s="10">
        <v>3</v>
      </c>
      <c r="B1092" s="17"/>
      <c r="C1092" s="18" t="s">
        <v>620</v>
      </c>
      <c r="D1092" s="69" t="s">
        <v>8</v>
      </c>
      <c r="E1092" s="40">
        <f>[8]Tong!N15</f>
        <v>92322</v>
      </c>
      <c r="F1092" s="40">
        <f>[8]Tong!O15</f>
        <v>93211</v>
      </c>
      <c r="G1092" s="16"/>
      <c r="H1092" s="21">
        <v>56000</v>
      </c>
    </row>
    <row r="1093" spans="1:8">
      <c r="A1093" s="10"/>
      <c r="B1093" s="17" t="s">
        <v>621</v>
      </c>
      <c r="C1093" s="11" t="s">
        <v>9</v>
      </c>
      <c r="D1093" s="70"/>
      <c r="E1093" s="41">
        <f>[8]Tong!N16</f>
        <v>92322</v>
      </c>
      <c r="F1093" s="41">
        <f>[8]Tong!O16</f>
        <v>93211</v>
      </c>
      <c r="G1093" s="48"/>
      <c r="H1093" s="46"/>
    </row>
    <row r="1094" spans="1:8">
      <c r="A1094" s="10"/>
      <c r="B1094" s="17"/>
      <c r="C1094" s="11" t="s">
        <v>10</v>
      </c>
      <c r="D1094" s="71"/>
      <c r="E1094" s="41"/>
      <c r="F1094" s="41"/>
      <c r="G1094" s="48"/>
      <c r="H1094" s="46"/>
    </row>
    <row r="1095" spans="1:8">
      <c r="A1095" s="10">
        <v>4</v>
      </c>
      <c r="B1095" s="17"/>
      <c r="C1095" s="18" t="s">
        <v>622</v>
      </c>
      <c r="D1095" s="69" t="s">
        <v>8</v>
      </c>
      <c r="E1095" s="40">
        <f>[8]Tong!N18</f>
        <v>92322</v>
      </c>
      <c r="F1095" s="40">
        <f>[8]Tong!O18</f>
        <v>93211</v>
      </c>
      <c r="G1095" s="16"/>
      <c r="H1095" s="21">
        <v>56000</v>
      </c>
    </row>
    <row r="1096" spans="1:8">
      <c r="A1096" s="10"/>
      <c r="B1096" s="17" t="s">
        <v>623</v>
      </c>
      <c r="C1096" s="11" t="s">
        <v>9</v>
      </c>
      <c r="D1096" s="70"/>
      <c r="E1096" s="41">
        <f>[8]Tong!N19</f>
        <v>92322</v>
      </c>
      <c r="F1096" s="41">
        <f>[8]Tong!O19</f>
        <v>93211</v>
      </c>
      <c r="G1096" s="48"/>
      <c r="H1096" s="46"/>
    </row>
    <row r="1097" spans="1:8">
      <c r="A1097" s="10"/>
      <c r="B1097" s="17"/>
      <c r="C1097" s="11" t="s">
        <v>10</v>
      </c>
      <c r="D1097" s="71"/>
      <c r="E1097" s="41"/>
      <c r="F1097" s="41"/>
      <c r="G1097" s="48"/>
      <c r="H1097" s="46"/>
    </row>
    <row r="1098" spans="1:8" ht="18.75" customHeight="1">
      <c r="A1098" s="10">
        <v>5</v>
      </c>
      <c r="B1098" s="17"/>
      <c r="C1098" s="18" t="s">
        <v>18</v>
      </c>
      <c r="D1098" s="69" t="s">
        <v>8</v>
      </c>
      <c r="E1098" s="40">
        <f>[8]Tong!N21</f>
        <v>92310</v>
      </c>
      <c r="F1098" s="40">
        <f>[8]Tong!O21</f>
        <v>94217</v>
      </c>
      <c r="G1098" s="16"/>
      <c r="H1098" s="21">
        <v>58000</v>
      </c>
    </row>
    <row r="1099" spans="1:8">
      <c r="A1099" s="10"/>
      <c r="B1099" s="17" t="s">
        <v>624</v>
      </c>
      <c r="C1099" s="11" t="s">
        <v>9</v>
      </c>
      <c r="D1099" s="70"/>
      <c r="E1099" s="41">
        <f>[8]Tong!N22</f>
        <v>92310</v>
      </c>
      <c r="F1099" s="41">
        <f>[8]Tong!O22</f>
        <v>94217</v>
      </c>
      <c r="G1099" s="48"/>
      <c r="H1099" s="46"/>
    </row>
    <row r="1100" spans="1:8">
      <c r="A1100" s="10"/>
      <c r="B1100" s="17"/>
      <c r="C1100" s="11" t="s">
        <v>10</v>
      </c>
      <c r="D1100" s="71"/>
      <c r="E1100" s="41"/>
      <c r="F1100" s="41"/>
      <c r="G1100" s="48"/>
      <c r="H1100" s="46"/>
    </row>
    <row r="1101" spans="1:8" ht="18.75" customHeight="1">
      <c r="A1101" s="10" t="s">
        <v>59</v>
      </c>
      <c r="B1101" s="19" t="s">
        <v>625</v>
      </c>
      <c r="C1101" s="64" t="s">
        <v>625</v>
      </c>
      <c r="D1101" s="64"/>
      <c r="E1101" s="64"/>
      <c r="F1101" s="64"/>
      <c r="G1101" s="65"/>
      <c r="H1101" s="46"/>
    </row>
    <row r="1102" spans="1:8" ht="18.75" customHeight="1">
      <c r="A1102" s="10" t="s">
        <v>1141</v>
      </c>
      <c r="B1102" s="19" t="s">
        <v>626</v>
      </c>
      <c r="C1102" s="64" t="s">
        <v>626</v>
      </c>
      <c r="D1102" s="64"/>
      <c r="E1102" s="64"/>
      <c r="F1102" s="64"/>
      <c r="G1102" s="65"/>
      <c r="H1102" s="46"/>
    </row>
    <row r="1103" spans="1:8" ht="18" customHeight="1">
      <c r="A1103" s="10">
        <v>6</v>
      </c>
      <c r="B1103" s="17"/>
      <c r="C1103" s="16" t="s">
        <v>7</v>
      </c>
      <c r="D1103" s="69" t="s">
        <v>627</v>
      </c>
      <c r="E1103" s="40">
        <f>[8]Tong!N26</f>
        <v>228508</v>
      </c>
      <c r="F1103" s="40">
        <f>[8]Tong!O26</f>
        <v>238108</v>
      </c>
      <c r="G1103" s="16"/>
      <c r="H1103" s="21">
        <v>179000</v>
      </c>
    </row>
    <row r="1104" spans="1:8">
      <c r="A1104" s="10"/>
      <c r="B1104" s="17" t="s">
        <v>628</v>
      </c>
      <c r="C1104" s="11" t="s">
        <v>9</v>
      </c>
      <c r="D1104" s="70"/>
      <c r="E1104" s="41">
        <f>[8]Tong!N27</f>
        <v>228508</v>
      </c>
      <c r="F1104" s="41">
        <f>[8]Tong!O27</f>
        <v>238108</v>
      </c>
      <c r="G1104" s="48"/>
      <c r="H1104" s="46"/>
    </row>
    <row r="1105" spans="1:8">
      <c r="A1105" s="10"/>
      <c r="B1105" s="17"/>
      <c r="C1105" s="11" t="s">
        <v>10</v>
      </c>
      <c r="D1105" s="71"/>
      <c r="E1105" s="41"/>
      <c r="F1105" s="41"/>
      <c r="G1105" s="48"/>
      <c r="H1105" s="46"/>
    </row>
    <row r="1106" spans="1:8" ht="18" customHeight="1">
      <c r="A1106" s="10">
        <v>7</v>
      </c>
      <c r="B1106" s="17"/>
      <c r="C1106" s="18" t="s">
        <v>629</v>
      </c>
      <c r="D1106" s="69" t="s">
        <v>630</v>
      </c>
      <c r="E1106" s="40">
        <f>[8]Tong!N29</f>
        <v>255094</v>
      </c>
      <c r="F1106" s="40">
        <f>[8]Tong!O29</f>
        <v>260854</v>
      </c>
      <c r="G1106" s="16"/>
      <c r="H1106" s="21">
        <v>175000</v>
      </c>
    </row>
    <row r="1107" spans="1:8">
      <c r="A1107" s="10"/>
      <c r="B1107" s="17" t="s">
        <v>631</v>
      </c>
      <c r="C1107" s="11" t="s">
        <v>9</v>
      </c>
      <c r="D1107" s="70"/>
      <c r="E1107" s="41">
        <f>[8]Tong!N30</f>
        <v>255094</v>
      </c>
      <c r="F1107" s="41">
        <f>[8]Tong!O30</f>
        <v>260854</v>
      </c>
      <c r="G1107" s="48"/>
      <c r="H1107" s="46"/>
    </row>
    <row r="1108" spans="1:8">
      <c r="A1108" s="10"/>
      <c r="B1108" s="17"/>
      <c r="C1108" s="11" t="s">
        <v>10</v>
      </c>
      <c r="D1108" s="71"/>
      <c r="E1108" s="41"/>
      <c r="F1108" s="41"/>
      <c r="G1108" s="48"/>
      <c r="H1108" s="46"/>
    </row>
    <row r="1109" spans="1:8" ht="18" customHeight="1">
      <c r="A1109" s="10">
        <v>8</v>
      </c>
      <c r="B1109" s="17"/>
      <c r="C1109" s="18" t="s">
        <v>632</v>
      </c>
      <c r="D1109" s="69" t="s">
        <v>633</v>
      </c>
      <c r="E1109" s="40">
        <f>[8]Tong!N32</f>
        <v>129726</v>
      </c>
      <c r="F1109" s="40">
        <f>[8]Tong!O32</f>
        <v>135918</v>
      </c>
      <c r="G1109" s="16"/>
      <c r="H1109" s="21"/>
    </row>
    <row r="1110" spans="1:8">
      <c r="A1110" s="10"/>
      <c r="B1110" s="17" t="s">
        <v>634</v>
      </c>
      <c r="C1110" s="11" t="s">
        <v>9</v>
      </c>
      <c r="D1110" s="70"/>
      <c r="E1110" s="41">
        <f>[8]Tong!N33</f>
        <v>129726</v>
      </c>
      <c r="F1110" s="41">
        <f>[8]Tong!O33</f>
        <v>135918</v>
      </c>
      <c r="G1110" s="48"/>
      <c r="H1110" s="46"/>
    </row>
    <row r="1111" spans="1:8">
      <c r="A1111" s="10"/>
      <c r="B1111" s="17"/>
      <c r="C1111" s="11" t="s">
        <v>10</v>
      </c>
      <c r="D1111" s="71"/>
      <c r="E1111" s="41"/>
      <c r="F1111" s="41"/>
      <c r="G1111" s="48"/>
      <c r="H1111" s="46"/>
    </row>
    <row r="1112" spans="1:8">
      <c r="A1112" s="10">
        <v>9</v>
      </c>
      <c r="B1112" s="17"/>
      <c r="C1112" s="18" t="s">
        <v>635</v>
      </c>
      <c r="D1112" s="69" t="s">
        <v>636</v>
      </c>
      <c r="E1112" s="40">
        <f>[8]Tong!N35</f>
        <v>242730</v>
      </c>
      <c r="F1112" s="40">
        <f>[8]Tong!O35</f>
        <v>271962</v>
      </c>
      <c r="G1112" s="16"/>
      <c r="H1112" s="21"/>
    </row>
    <row r="1113" spans="1:8">
      <c r="A1113" s="10"/>
      <c r="B1113" s="17" t="s">
        <v>637</v>
      </c>
      <c r="C1113" s="11" t="s">
        <v>9</v>
      </c>
      <c r="D1113" s="70"/>
      <c r="E1113" s="41">
        <f>[8]Tong!N36</f>
        <v>242730</v>
      </c>
      <c r="F1113" s="41">
        <f>[8]Tong!O36</f>
        <v>271962</v>
      </c>
      <c r="G1113" s="48"/>
      <c r="H1113" s="46"/>
    </row>
    <row r="1114" spans="1:8">
      <c r="A1114" s="10"/>
      <c r="B1114" s="17"/>
      <c r="C1114" s="11" t="s">
        <v>10</v>
      </c>
      <c r="D1114" s="71"/>
      <c r="E1114" s="41"/>
      <c r="F1114" s="41"/>
      <c r="G1114" s="48"/>
      <c r="H1114" s="46"/>
    </row>
    <row r="1115" spans="1:8" ht="17.25" customHeight="1">
      <c r="A1115" s="10">
        <v>10</v>
      </c>
      <c r="B1115" s="17"/>
      <c r="C1115" s="18" t="s">
        <v>638</v>
      </c>
      <c r="D1115" s="69" t="s">
        <v>627</v>
      </c>
      <c r="E1115" s="40">
        <f>[8]Tong!N38</f>
        <v>199204</v>
      </c>
      <c r="F1115" s="40">
        <f>[8]Tong!O38</f>
        <v>201110</v>
      </c>
      <c r="G1115" s="16"/>
      <c r="H1115" s="21"/>
    </row>
    <row r="1116" spans="1:8">
      <c r="A1116" s="10"/>
      <c r="B1116" s="17" t="s">
        <v>639</v>
      </c>
      <c r="C1116" s="11" t="s">
        <v>9</v>
      </c>
      <c r="D1116" s="70"/>
      <c r="E1116" s="41">
        <f>[8]Tong!N39</f>
        <v>199204</v>
      </c>
      <c r="F1116" s="41">
        <f>[8]Tong!O39</f>
        <v>201110</v>
      </c>
      <c r="G1116" s="48"/>
      <c r="H1116" s="46"/>
    </row>
    <row r="1117" spans="1:8">
      <c r="A1117" s="10"/>
      <c r="B1117" s="17"/>
      <c r="C1117" s="11" t="s">
        <v>10</v>
      </c>
      <c r="D1117" s="71"/>
      <c r="E1117" s="41"/>
      <c r="F1117" s="41"/>
      <c r="G1117" s="48"/>
      <c r="H1117" s="46"/>
    </row>
    <row r="1118" spans="1:8" ht="18.75" customHeight="1">
      <c r="A1118" s="10">
        <v>11</v>
      </c>
      <c r="B1118" s="17"/>
      <c r="C1118" s="18" t="s">
        <v>1111</v>
      </c>
      <c r="D1118" s="69" t="s">
        <v>627</v>
      </c>
      <c r="E1118" s="40">
        <f>[8]Tong!N41</f>
        <v>257888</v>
      </c>
      <c r="F1118" s="40">
        <f>[8]Tong!O41</f>
        <v>265472</v>
      </c>
      <c r="G1118" s="16"/>
      <c r="H1118" s="21">
        <v>386000</v>
      </c>
    </row>
    <row r="1119" spans="1:8">
      <c r="A1119" s="10"/>
      <c r="B1119" s="17" t="s">
        <v>640</v>
      </c>
      <c r="C1119" s="11" t="s">
        <v>9</v>
      </c>
      <c r="D1119" s="70"/>
      <c r="E1119" s="41">
        <f>[8]Tong!N42</f>
        <v>257888</v>
      </c>
      <c r="F1119" s="41">
        <f>[8]Tong!O42</f>
        <v>265472</v>
      </c>
      <c r="G1119" s="48"/>
      <c r="H1119" s="46"/>
    </row>
    <row r="1120" spans="1:8">
      <c r="A1120" s="10"/>
      <c r="B1120" s="17"/>
      <c r="C1120" s="11" t="s">
        <v>10</v>
      </c>
      <c r="D1120" s="71"/>
      <c r="E1120" s="41"/>
      <c r="F1120" s="41"/>
      <c r="G1120" s="48"/>
      <c r="H1120" s="46"/>
    </row>
    <row r="1121" spans="1:8" ht="15" customHeight="1">
      <c r="A1121" s="10">
        <v>12</v>
      </c>
      <c r="B1121" s="17"/>
      <c r="C1121" s="18" t="s">
        <v>641</v>
      </c>
      <c r="D1121" s="69" t="s">
        <v>627</v>
      </c>
      <c r="E1121" s="40">
        <f>[8]Tong!N44</f>
        <v>257888</v>
      </c>
      <c r="F1121" s="40">
        <f>[8]Tong!O44</f>
        <v>265472</v>
      </c>
      <c r="G1121" s="16"/>
      <c r="H1121" s="21">
        <v>416000</v>
      </c>
    </row>
    <row r="1122" spans="1:8">
      <c r="A1122" s="10"/>
      <c r="B1122" s="17" t="s">
        <v>642</v>
      </c>
      <c r="C1122" s="11" t="s">
        <v>9</v>
      </c>
      <c r="D1122" s="70"/>
      <c r="E1122" s="41">
        <f>[8]Tong!N45</f>
        <v>257888</v>
      </c>
      <c r="F1122" s="41">
        <f>[8]Tong!O45</f>
        <v>265472</v>
      </c>
      <c r="G1122" s="48"/>
      <c r="H1122" s="46"/>
    </row>
    <row r="1123" spans="1:8">
      <c r="A1123" s="10"/>
      <c r="B1123" s="17"/>
      <c r="C1123" s="11" t="s">
        <v>10</v>
      </c>
      <c r="D1123" s="71"/>
      <c r="E1123" s="41"/>
      <c r="F1123" s="41"/>
      <c r="G1123" s="48"/>
      <c r="H1123" s="46"/>
    </row>
    <row r="1124" spans="1:8" ht="13.5" customHeight="1">
      <c r="A1124" s="10">
        <v>13</v>
      </c>
      <c r="B1124" s="17"/>
      <c r="C1124" s="18" t="s">
        <v>643</v>
      </c>
      <c r="D1124" s="69" t="s">
        <v>627</v>
      </c>
      <c r="E1124" s="40">
        <f>[8]Tong!N47</f>
        <v>257888</v>
      </c>
      <c r="F1124" s="40">
        <f>[8]Tong!O47</f>
        <v>265472</v>
      </c>
      <c r="G1124" s="16"/>
      <c r="H1124" s="21"/>
    </row>
    <row r="1125" spans="1:8">
      <c r="A1125" s="10"/>
      <c r="B1125" s="17" t="s">
        <v>644</v>
      </c>
      <c r="C1125" s="11" t="s">
        <v>9</v>
      </c>
      <c r="D1125" s="70"/>
      <c r="E1125" s="41">
        <f>[8]Tong!N48</f>
        <v>257888</v>
      </c>
      <c r="F1125" s="41">
        <f>[8]Tong!O48</f>
        <v>265472</v>
      </c>
      <c r="G1125" s="48"/>
      <c r="H1125" s="46"/>
    </row>
    <row r="1126" spans="1:8">
      <c r="A1126" s="10"/>
      <c r="B1126" s="17"/>
      <c r="C1126" s="11" t="s">
        <v>10</v>
      </c>
      <c r="D1126" s="71"/>
      <c r="E1126" s="41"/>
      <c r="F1126" s="41"/>
      <c r="G1126" s="48"/>
      <c r="H1126" s="46"/>
    </row>
    <row r="1127" spans="1:8" ht="17.25">
      <c r="A1127" s="10">
        <v>14</v>
      </c>
      <c r="B1127" s="17"/>
      <c r="C1127" s="18" t="s">
        <v>1112</v>
      </c>
      <c r="D1127" s="69" t="s">
        <v>627</v>
      </c>
      <c r="E1127" s="40">
        <f>[8]Tong!N50</f>
        <v>257888</v>
      </c>
      <c r="F1127" s="40">
        <f>[8]Tong!O50</f>
        <v>265472</v>
      </c>
      <c r="G1127" s="16"/>
      <c r="H1127" s="21"/>
    </row>
    <row r="1128" spans="1:8">
      <c r="A1128" s="10"/>
      <c r="B1128" s="17" t="s">
        <v>645</v>
      </c>
      <c r="C1128" s="11" t="s">
        <v>9</v>
      </c>
      <c r="D1128" s="70"/>
      <c r="E1128" s="41">
        <f>[8]Tong!N51</f>
        <v>257888</v>
      </c>
      <c r="F1128" s="41">
        <f>[8]Tong!O51</f>
        <v>265472</v>
      </c>
      <c r="G1128" s="48"/>
      <c r="H1128" s="46"/>
    </row>
    <row r="1129" spans="1:8">
      <c r="A1129" s="10"/>
      <c r="B1129" s="17"/>
      <c r="C1129" s="11" t="s">
        <v>10</v>
      </c>
      <c r="D1129" s="71"/>
      <c r="E1129" s="41"/>
      <c r="F1129" s="41"/>
      <c r="G1129" s="48"/>
      <c r="H1129" s="46"/>
    </row>
    <row r="1130" spans="1:8" ht="17.25">
      <c r="A1130" s="10">
        <v>15</v>
      </c>
      <c r="B1130" s="17"/>
      <c r="C1130" s="18" t="s">
        <v>1113</v>
      </c>
      <c r="D1130" s="69" t="s">
        <v>627</v>
      </c>
      <c r="E1130" s="40">
        <f>[8]Tong!N53</f>
        <v>228584</v>
      </c>
      <c r="F1130" s="40">
        <f>[8]Tong!O53</f>
        <v>236168</v>
      </c>
      <c r="G1130" s="16"/>
      <c r="H1130" s="21"/>
    </row>
    <row r="1131" spans="1:8">
      <c r="A1131" s="10"/>
      <c r="B1131" s="17" t="s">
        <v>646</v>
      </c>
      <c r="C1131" s="11" t="s">
        <v>9</v>
      </c>
      <c r="D1131" s="70"/>
      <c r="E1131" s="41">
        <f>[8]Tong!N54</f>
        <v>228584</v>
      </c>
      <c r="F1131" s="41">
        <f>[8]Tong!O54</f>
        <v>236168</v>
      </c>
      <c r="G1131" s="48"/>
      <c r="H1131" s="46"/>
    </row>
    <row r="1132" spans="1:8">
      <c r="A1132" s="10"/>
      <c r="B1132" s="17"/>
      <c r="C1132" s="11" t="s">
        <v>10</v>
      </c>
      <c r="D1132" s="71"/>
      <c r="E1132" s="41"/>
      <c r="F1132" s="41"/>
      <c r="G1132" s="48"/>
      <c r="H1132" s="46"/>
    </row>
    <row r="1133" spans="1:8" ht="19.5" customHeight="1">
      <c r="A1133" s="10" t="s">
        <v>68</v>
      </c>
      <c r="B1133" s="60" t="s">
        <v>647</v>
      </c>
      <c r="C1133" s="64" t="s">
        <v>1038</v>
      </c>
      <c r="D1133" s="64"/>
      <c r="E1133" s="64"/>
      <c r="F1133" s="64"/>
      <c r="G1133" s="65"/>
      <c r="H1133" s="21"/>
    </row>
    <row r="1134" spans="1:8" ht="18.75" customHeight="1">
      <c r="A1134" s="10">
        <v>16</v>
      </c>
      <c r="B1134" s="48"/>
      <c r="C1134" s="18" t="s">
        <v>648</v>
      </c>
      <c r="D1134" s="69" t="s">
        <v>649</v>
      </c>
      <c r="E1134" s="40">
        <f>[8]Tong!N57</f>
        <v>541447</v>
      </c>
      <c r="F1134" s="40">
        <f>[8]Tong!O57</f>
        <v>558015</v>
      </c>
      <c r="G1134" s="16"/>
      <c r="H1134" s="21">
        <v>396000</v>
      </c>
    </row>
    <row r="1135" spans="1:8">
      <c r="A1135" s="10"/>
      <c r="B1135" s="17" t="s">
        <v>650</v>
      </c>
      <c r="C1135" s="11" t="s">
        <v>9</v>
      </c>
      <c r="D1135" s="70"/>
      <c r="E1135" s="41">
        <f>[8]Tong!N58</f>
        <v>281677</v>
      </c>
      <c r="F1135" s="41">
        <f>[8]Tong!O58</f>
        <v>297805</v>
      </c>
      <c r="G1135" s="48"/>
      <c r="H1135" s="46"/>
    </row>
    <row r="1136" spans="1:8">
      <c r="A1136" s="10"/>
      <c r="B1136" s="17" t="s">
        <v>651</v>
      </c>
      <c r="C1136" s="11" t="s">
        <v>10</v>
      </c>
      <c r="D1136" s="71"/>
      <c r="E1136" s="41">
        <f>[8]Tong!N59</f>
        <v>259770</v>
      </c>
      <c r="F1136" s="41">
        <f>[8]Tong!O59</f>
        <v>260210</v>
      </c>
      <c r="G1136" s="48"/>
      <c r="H1136" s="46"/>
    </row>
    <row r="1137" spans="1:8" ht="17.25">
      <c r="A1137" s="10">
        <v>17</v>
      </c>
      <c r="B1137" s="48"/>
      <c r="C1137" s="18" t="s">
        <v>1114</v>
      </c>
      <c r="D1137" s="69" t="s">
        <v>652</v>
      </c>
      <c r="E1137" s="40">
        <f>[8]Tong!N60</f>
        <v>1080971</v>
      </c>
      <c r="F1137" s="40">
        <f>[8]Tong!O60</f>
        <v>1095619</v>
      </c>
      <c r="G1137" s="16"/>
      <c r="H1137" s="21">
        <v>396000</v>
      </c>
    </row>
    <row r="1138" spans="1:8">
      <c r="A1138" s="10"/>
      <c r="B1138" s="17" t="s">
        <v>653</v>
      </c>
      <c r="C1138" s="11" t="s">
        <v>9</v>
      </c>
      <c r="D1138" s="70"/>
      <c r="E1138" s="41">
        <f>[8]Tong!N61</f>
        <v>676722</v>
      </c>
      <c r="F1138" s="41">
        <f>[8]Tong!O61</f>
        <v>690930</v>
      </c>
      <c r="G1138" s="48"/>
      <c r="H1138" s="46"/>
    </row>
    <row r="1139" spans="1:8">
      <c r="A1139" s="10"/>
      <c r="B1139" s="17" t="s">
        <v>654</v>
      </c>
      <c r="C1139" s="11" t="s">
        <v>10</v>
      </c>
      <c r="D1139" s="71"/>
      <c r="E1139" s="41">
        <f>[8]Tong!N62</f>
        <v>404249</v>
      </c>
      <c r="F1139" s="41">
        <f>[8]Tong!O62</f>
        <v>404689</v>
      </c>
      <c r="G1139" s="48"/>
      <c r="H1139" s="46"/>
    </row>
    <row r="1140" spans="1:8">
      <c r="A1140" s="10">
        <v>18</v>
      </c>
      <c r="B1140" s="48"/>
      <c r="C1140" s="18" t="s">
        <v>655</v>
      </c>
      <c r="D1140" s="69" t="s">
        <v>656</v>
      </c>
      <c r="E1140" s="40">
        <f>[8]Tong!N63</f>
        <v>683169</v>
      </c>
      <c r="F1140" s="40">
        <f>[8]Tong!O63</f>
        <v>697818</v>
      </c>
      <c r="G1140" s="16"/>
      <c r="H1140" s="21">
        <v>396000</v>
      </c>
    </row>
    <row r="1141" spans="1:8">
      <c r="A1141" s="10"/>
      <c r="B1141" s="17" t="s">
        <v>657</v>
      </c>
      <c r="C1141" s="11" t="s">
        <v>9</v>
      </c>
      <c r="D1141" s="70"/>
      <c r="E1141" s="41">
        <f>[8]Tong!N64</f>
        <v>336722</v>
      </c>
      <c r="F1141" s="41">
        <f>[8]Tong!O64</f>
        <v>350930</v>
      </c>
      <c r="G1141" s="48"/>
      <c r="H1141" s="46"/>
    </row>
    <row r="1142" spans="1:8">
      <c r="A1142" s="10"/>
      <c r="B1142" s="17" t="s">
        <v>658</v>
      </c>
      <c r="C1142" s="11" t="s">
        <v>10</v>
      </c>
      <c r="D1142" s="71"/>
      <c r="E1142" s="41">
        <f>[8]Tong!N65</f>
        <v>346447</v>
      </c>
      <c r="F1142" s="41">
        <f>[8]Tong!O65</f>
        <v>346888</v>
      </c>
      <c r="G1142" s="48"/>
      <c r="H1142" s="46"/>
    </row>
    <row r="1143" spans="1:8" ht="18.75" customHeight="1">
      <c r="A1143" s="10">
        <v>19</v>
      </c>
      <c r="B1143" s="17"/>
      <c r="C1143" s="18" t="s">
        <v>659</v>
      </c>
      <c r="D1143" s="69" t="s">
        <v>660</v>
      </c>
      <c r="E1143" s="40">
        <f>[8]Tong!N66</f>
        <v>2215170</v>
      </c>
      <c r="F1143" s="40">
        <f>[8]Tong!O66</f>
        <v>2229162</v>
      </c>
      <c r="G1143" s="16"/>
      <c r="H1143" s="21">
        <v>376000</v>
      </c>
    </row>
    <row r="1144" spans="1:8">
      <c r="A1144" s="10"/>
      <c r="B1144" s="17" t="s">
        <v>661</v>
      </c>
      <c r="C1144" s="11" t="s">
        <v>9</v>
      </c>
      <c r="D1144" s="70"/>
      <c r="E1144" s="41">
        <f>[8]Tong!N67</f>
        <v>1972062</v>
      </c>
      <c r="F1144" s="41">
        <f>[8]Tong!O67</f>
        <v>1979454</v>
      </c>
      <c r="G1144" s="48"/>
      <c r="H1144" s="46"/>
    </row>
    <row r="1145" spans="1:8">
      <c r="A1145" s="10"/>
      <c r="B1145" s="17" t="s">
        <v>662</v>
      </c>
      <c r="C1145" s="11" t="s">
        <v>10</v>
      </c>
      <c r="D1145" s="71"/>
      <c r="E1145" s="41">
        <f>[8]Tong!N68</f>
        <v>243108</v>
      </c>
      <c r="F1145" s="41">
        <f>[8]Tong!O68</f>
        <v>249708</v>
      </c>
      <c r="G1145" s="48"/>
      <c r="H1145" s="46"/>
    </row>
    <row r="1146" spans="1:8" ht="17.25">
      <c r="A1146" s="10">
        <v>20</v>
      </c>
      <c r="B1146" s="48"/>
      <c r="C1146" s="18" t="s">
        <v>1115</v>
      </c>
      <c r="D1146" s="69" t="s">
        <v>663</v>
      </c>
      <c r="E1146" s="40">
        <f>[8]Tong!N69</f>
        <v>2215170</v>
      </c>
      <c r="F1146" s="40">
        <f>[8]Tong!O69</f>
        <v>2229162</v>
      </c>
      <c r="G1146" s="16"/>
      <c r="H1146" s="21"/>
    </row>
    <row r="1147" spans="1:8">
      <c r="A1147" s="10"/>
      <c r="B1147" s="17" t="s">
        <v>664</v>
      </c>
      <c r="C1147" s="11" t="s">
        <v>9</v>
      </c>
      <c r="D1147" s="70"/>
      <c r="E1147" s="41">
        <f>[8]Tong!N70</f>
        <v>1972062</v>
      </c>
      <c r="F1147" s="41">
        <f>[8]Tong!O70</f>
        <v>1979454</v>
      </c>
      <c r="G1147" s="48"/>
      <c r="H1147" s="46"/>
    </row>
    <row r="1148" spans="1:8">
      <c r="A1148" s="10"/>
      <c r="B1148" s="17" t="s">
        <v>662</v>
      </c>
      <c r="C1148" s="11" t="s">
        <v>10</v>
      </c>
      <c r="D1148" s="71"/>
      <c r="E1148" s="41">
        <f>[8]Tong!N71</f>
        <v>243108</v>
      </c>
      <c r="F1148" s="41">
        <f>[8]Tong!O71</f>
        <v>249708</v>
      </c>
      <c r="G1148" s="48"/>
      <c r="H1148" s="46"/>
    </row>
    <row r="1149" spans="1:8" ht="18.75" customHeight="1">
      <c r="A1149" s="10">
        <v>21</v>
      </c>
      <c r="B1149" s="48"/>
      <c r="C1149" s="16" t="s">
        <v>665</v>
      </c>
      <c r="D1149" s="69" t="s">
        <v>666</v>
      </c>
      <c r="E1149" s="40">
        <f>[8]Tong!N72</f>
        <v>849879</v>
      </c>
      <c r="F1149" s="40">
        <f>[8]Tong!O72</f>
        <v>946858</v>
      </c>
      <c r="G1149" s="16"/>
      <c r="H1149" s="21"/>
    </row>
    <row r="1150" spans="1:8">
      <c r="A1150" s="10"/>
      <c r="B1150" s="17" t="s">
        <v>667</v>
      </c>
      <c r="C1150" s="11" t="s">
        <v>9</v>
      </c>
      <c r="D1150" s="70"/>
      <c r="E1150" s="41">
        <f>[8]Tong!N73</f>
        <v>242950</v>
      </c>
      <c r="F1150" s="41">
        <f>[8]Tong!O73</f>
        <v>259654</v>
      </c>
      <c r="G1150" s="48"/>
      <c r="H1150" s="46"/>
    </row>
    <row r="1151" spans="1:8">
      <c r="A1151" s="10"/>
      <c r="B1151" s="17" t="s">
        <v>668</v>
      </c>
      <c r="C1151" s="11" t="s">
        <v>10</v>
      </c>
      <c r="D1151" s="71"/>
      <c r="E1151" s="41">
        <f>[8]Tong!N74</f>
        <v>606929</v>
      </c>
      <c r="F1151" s="41">
        <f>[8]Tong!O74</f>
        <v>687204</v>
      </c>
      <c r="G1151" s="48"/>
      <c r="H1151" s="46"/>
    </row>
    <row r="1152" spans="1:8" ht="18.75" customHeight="1">
      <c r="A1152" s="10">
        <v>22</v>
      </c>
      <c r="B1152" s="48"/>
      <c r="C1152" s="16" t="s">
        <v>669</v>
      </c>
      <c r="D1152" s="69" t="s">
        <v>666</v>
      </c>
      <c r="E1152" s="40">
        <f>[8]Tong!N75</f>
        <v>849879</v>
      </c>
      <c r="F1152" s="40">
        <f>[8]Tong!O75</f>
        <v>946858</v>
      </c>
      <c r="G1152" s="16"/>
      <c r="H1152" s="21"/>
    </row>
    <row r="1153" spans="1:8">
      <c r="A1153" s="10"/>
      <c r="B1153" s="17" t="s">
        <v>667</v>
      </c>
      <c r="C1153" s="11" t="s">
        <v>9</v>
      </c>
      <c r="D1153" s="70"/>
      <c r="E1153" s="41">
        <f>[8]Tong!N76</f>
        <v>242950</v>
      </c>
      <c r="F1153" s="41">
        <f>[8]Tong!O76</f>
        <v>259654</v>
      </c>
      <c r="G1153" s="48"/>
      <c r="H1153" s="46"/>
    </row>
    <row r="1154" spans="1:8">
      <c r="A1154" s="10"/>
      <c r="B1154" s="17" t="s">
        <v>670</v>
      </c>
      <c r="C1154" s="11" t="s">
        <v>10</v>
      </c>
      <c r="D1154" s="71"/>
      <c r="E1154" s="41">
        <f>[8]Tong!N77</f>
        <v>606929</v>
      </c>
      <c r="F1154" s="41">
        <f>[8]Tong!O77</f>
        <v>687204</v>
      </c>
      <c r="G1154" s="48"/>
      <c r="H1154" s="46"/>
    </row>
    <row r="1155" spans="1:8" ht="20.25" customHeight="1">
      <c r="A1155" s="10">
        <v>23</v>
      </c>
      <c r="B1155" s="48"/>
      <c r="C1155" s="16" t="s">
        <v>1116</v>
      </c>
      <c r="D1155" s="69" t="s">
        <v>666</v>
      </c>
      <c r="E1155" s="40">
        <f>[8]Tong!N78</f>
        <v>849879</v>
      </c>
      <c r="F1155" s="40">
        <f>[8]Tong!O78</f>
        <v>946858</v>
      </c>
      <c r="G1155" s="16"/>
      <c r="H1155" s="21"/>
    </row>
    <row r="1156" spans="1:8">
      <c r="A1156" s="10"/>
      <c r="B1156" s="17" t="s">
        <v>671</v>
      </c>
      <c r="C1156" s="11" t="s">
        <v>9</v>
      </c>
      <c r="D1156" s="70"/>
      <c r="E1156" s="41">
        <f>[8]Tong!N79</f>
        <v>242950</v>
      </c>
      <c r="F1156" s="41">
        <f>[8]Tong!O79</f>
        <v>259654</v>
      </c>
      <c r="G1156" s="48"/>
      <c r="H1156" s="46"/>
    </row>
    <row r="1157" spans="1:8">
      <c r="A1157" s="10"/>
      <c r="B1157" s="17" t="s">
        <v>672</v>
      </c>
      <c r="C1157" s="11" t="s">
        <v>10</v>
      </c>
      <c r="D1157" s="71"/>
      <c r="E1157" s="41">
        <f>[8]Tong!N80</f>
        <v>606929</v>
      </c>
      <c r="F1157" s="41">
        <f>[8]Tong!O80</f>
        <v>687204</v>
      </c>
      <c r="G1157" s="48"/>
      <c r="H1157" s="46"/>
    </row>
    <row r="1158" spans="1:8">
      <c r="A1158" s="10">
        <v>24</v>
      </c>
      <c r="B1158" s="48"/>
      <c r="C1158" s="18" t="s">
        <v>673</v>
      </c>
      <c r="D1158" s="69" t="s">
        <v>674</v>
      </c>
      <c r="E1158" s="40">
        <f>[8]Tong!N81</f>
        <v>1557051</v>
      </c>
      <c r="F1158" s="40">
        <f>[8]Tong!O81</f>
        <v>1615798</v>
      </c>
      <c r="G1158" s="16"/>
      <c r="H1158" s="21">
        <v>252000</v>
      </c>
    </row>
    <row r="1159" spans="1:8">
      <c r="A1159" s="10"/>
      <c r="B1159" s="17" t="s">
        <v>675</v>
      </c>
      <c r="C1159" s="11" t="s">
        <v>9</v>
      </c>
      <c r="D1159" s="70"/>
      <c r="E1159" s="41">
        <f>[8]Tong!N82</f>
        <v>993386</v>
      </c>
      <c r="F1159" s="41">
        <f>[8]Tong!O82</f>
        <v>1000778</v>
      </c>
      <c r="G1159" s="48"/>
      <c r="H1159" s="46"/>
    </row>
    <row r="1160" spans="1:8">
      <c r="A1160" s="10"/>
      <c r="B1160" s="17" t="s">
        <v>676</v>
      </c>
      <c r="C1160" s="11" t="s">
        <v>10</v>
      </c>
      <c r="D1160" s="71"/>
      <c r="E1160" s="41">
        <f>[8]Tong!N83</f>
        <v>563665</v>
      </c>
      <c r="F1160" s="41">
        <f>[8]Tong!O83</f>
        <v>615020</v>
      </c>
      <c r="G1160" s="48"/>
      <c r="H1160" s="46"/>
    </row>
    <row r="1161" spans="1:8">
      <c r="A1161" s="10">
        <v>25</v>
      </c>
      <c r="B1161" s="48"/>
      <c r="C1161" s="18" t="s">
        <v>677</v>
      </c>
      <c r="D1161" s="69" t="s">
        <v>674</v>
      </c>
      <c r="E1161" s="40">
        <f>[8]Tong!N84</f>
        <v>1557051</v>
      </c>
      <c r="F1161" s="40">
        <f>[8]Tong!O84</f>
        <v>1615798</v>
      </c>
      <c r="G1161" s="16"/>
      <c r="H1161" s="21">
        <v>252000</v>
      </c>
    </row>
    <row r="1162" spans="1:8">
      <c r="A1162" s="10"/>
      <c r="B1162" s="17" t="s">
        <v>678</v>
      </c>
      <c r="C1162" s="11" t="s">
        <v>9</v>
      </c>
      <c r="D1162" s="70"/>
      <c r="E1162" s="41">
        <f>[8]Tong!N85</f>
        <v>993386</v>
      </c>
      <c r="F1162" s="41">
        <f>[8]Tong!O85</f>
        <v>1000778</v>
      </c>
      <c r="G1162" s="48"/>
      <c r="H1162" s="46"/>
    </row>
    <row r="1163" spans="1:8">
      <c r="A1163" s="10"/>
      <c r="B1163" s="17" t="s">
        <v>679</v>
      </c>
      <c r="C1163" s="11" t="s">
        <v>10</v>
      </c>
      <c r="D1163" s="71"/>
      <c r="E1163" s="41">
        <f>[8]Tong!N86</f>
        <v>563665</v>
      </c>
      <c r="F1163" s="41">
        <f>[8]Tong!O86</f>
        <v>615020</v>
      </c>
      <c r="G1163" s="48"/>
      <c r="H1163" s="46"/>
    </row>
    <row r="1164" spans="1:8">
      <c r="A1164" s="10">
        <v>26</v>
      </c>
      <c r="B1164" s="48"/>
      <c r="C1164" s="16" t="s">
        <v>680</v>
      </c>
      <c r="D1164" s="69" t="s">
        <v>674</v>
      </c>
      <c r="E1164" s="40">
        <f>[8]Tong!N87</f>
        <v>3031284</v>
      </c>
      <c r="F1164" s="40">
        <f>[8]Tong!O87</f>
        <v>3142063</v>
      </c>
      <c r="G1164" s="16"/>
      <c r="H1164" s="21">
        <v>264000</v>
      </c>
    </row>
    <row r="1165" spans="1:8">
      <c r="A1165" s="10"/>
      <c r="B1165" s="17" t="s">
        <v>681</v>
      </c>
      <c r="C1165" s="11" t="s">
        <v>9</v>
      </c>
      <c r="D1165" s="70"/>
      <c r="E1165" s="41">
        <f>[8]Tong!N88</f>
        <v>993386</v>
      </c>
      <c r="F1165" s="41">
        <f>[8]Tong!O88</f>
        <v>1000778</v>
      </c>
      <c r="G1165" s="48"/>
      <c r="H1165" s="46"/>
    </row>
    <row r="1166" spans="1:8">
      <c r="A1166" s="10"/>
      <c r="B1166" s="17" t="s">
        <v>682</v>
      </c>
      <c r="C1166" s="11" t="s">
        <v>10</v>
      </c>
      <c r="D1166" s="71"/>
      <c r="E1166" s="41">
        <f>[8]Tong!N89</f>
        <v>2037898</v>
      </c>
      <c r="F1166" s="41">
        <f>[8]Tong!O89</f>
        <v>2141285</v>
      </c>
      <c r="G1166" s="48"/>
      <c r="H1166" s="46"/>
    </row>
    <row r="1167" spans="1:8">
      <c r="A1167" s="10">
        <v>27</v>
      </c>
      <c r="B1167" s="48"/>
      <c r="C1167" s="16" t="s">
        <v>683</v>
      </c>
      <c r="D1167" s="69" t="s">
        <v>674</v>
      </c>
      <c r="E1167" s="40">
        <f>[8]Tong!N90</f>
        <v>3031284</v>
      </c>
      <c r="F1167" s="40">
        <f>[8]Tong!O90</f>
        <v>3142063</v>
      </c>
      <c r="G1167" s="16"/>
      <c r="H1167" s="21">
        <v>264000</v>
      </c>
    </row>
    <row r="1168" spans="1:8">
      <c r="A1168" s="10"/>
      <c r="B1168" s="17" t="s">
        <v>684</v>
      </c>
      <c r="C1168" s="11" t="s">
        <v>9</v>
      </c>
      <c r="D1168" s="70"/>
      <c r="E1168" s="41">
        <f>[8]Tong!N91</f>
        <v>993386</v>
      </c>
      <c r="F1168" s="41">
        <f>[8]Tong!O91</f>
        <v>1000778</v>
      </c>
      <c r="G1168" s="48"/>
      <c r="H1168" s="46"/>
    </row>
    <row r="1169" spans="1:8">
      <c r="A1169" s="10"/>
      <c r="B1169" s="17" t="s">
        <v>685</v>
      </c>
      <c r="C1169" s="11" t="s">
        <v>10</v>
      </c>
      <c r="D1169" s="71"/>
      <c r="E1169" s="41">
        <f>[8]Tong!N92</f>
        <v>2037898</v>
      </c>
      <c r="F1169" s="41">
        <f>[8]Tong!O92</f>
        <v>2141285</v>
      </c>
      <c r="G1169" s="48"/>
      <c r="H1169" s="46"/>
    </row>
    <row r="1170" spans="1:8">
      <c r="A1170" s="10">
        <v>28</v>
      </c>
      <c r="B1170" s="48"/>
      <c r="C1170" s="16" t="s">
        <v>686</v>
      </c>
      <c r="D1170" s="69" t="s">
        <v>674</v>
      </c>
      <c r="E1170" s="40">
        <f>[8]Tong!N93</f>
        <v>3031284</v>
      </c>
      <c r="F1170" s="40">
        <f>[8]Tong!O93</f>
        <v>3142063</v>
      </c>
      <c r="G1170" s="16"/>
      <c r="H1170" s="21"/>
    </row>
    <row r="1171" spans="1:8">
      <c r="A1171" s="10"/>
      <c r="B1171" s="17" t="s">
        <v>687</v>
      </c>
      <c r="C1171" s="11" t="s">
        <v>9</v>
      </c>
      <c r="D1171" s="70"/>
      <c r="E1171" s="41">
        <f>[8]Tong!N94</f>
        <v>993386</v>
      </c>
      <c r="F1171" s="41">
        <f>[8]Tong!O94</f>
        <v>1000778</v>
      </c>
      <c r="G1171" s="48"/>
      <c r="H1171" s="46"/>
    </row>
    <row r="1172" spans="1:8">
      <c r="A1172" s="10"/>
      <c r="B1172" s="17" t="s">
        <v>688</v>
      </c>
      <c r="C1172" s="11" t="s">
        <v>10</v>
      </c>
      <c r="D1172" s="71"/>
      <c r="E1172" s="41">
        <f>[8]Tong!N95</f>
        <v>2037898</v>
      </c>
      <c r="F1172" s="41">
        <f>[8]Tong!O95</f>
        <v>2141285</v>
      </c>
      <c r="G1172" s="48"/>
      <c r="H1172" s="46"/>
    </row>
    <row r="1173" spans="1:8" ht="18.75" customHeight="1">
      <c r="A1173" s="10">
        <v>29</v>
      </c>
      <c r="B1173" s="48"/>
      <c r="C1173" s="16" t="s">
        <v>689</v>
      </c>
      <c r="D1173" s="69" t="s">
        <v>690</v>
      </c>
      <c r="E1173" s="40">
        <f>[8]Tong!N96</f>
        <v>3031284</v>
      </c>
      <c r="F1173" s="40">
        <f>[8]Tong!O96</f>
        <v>3142063</v>
      </c>
      <c r="G1173" s="16"/>
      <c r="H1173" s="21"/>
    </row>
    <row r="1174" spans="1:8" ht="15" customHeight="1">
      <c r="A1174" s="10"/>
      <c r="B1174" s="17" t="s">
        <v>691</v>
      </c>
      <c r="C1174" s="11" t="s">
        <v>9</v>
      </c>
      <c r="D1174" s="70"/>
      <c r="E1174" s="41">
        <f>[8]Tong!N97</f>
        <v>993386</v>
      </c>
      <c r="F1174" s="41">
        <f>[8]Tong!O97</f>
        <v>1000778</v>
      </c>
      <c r="G1174" s="48"/>
      <c r="H1174" s="46"/>
    </row>
    <row r="1175" spans="1:8" ht="15" customHeight="1">
      <c r="A1175" s="10"/>
      <c r="B1175" s="17" t="s">
        <v>692</v>
      </c>
      <c r="C1175" s="11" t="s">
        <v>10</v>
      </c>
      <c r="D1175" s="71"/>
      <c r="E1175" s="41">
        <f>[8]Tong!N98</f>
        <v>2037898</v>
      </c>
      <c r="F1175" s="41">
        <f>[8]Tong!O98</f>
        <v>2141285</v>
      </c>
      <c r="G1175" s="48"/>
      <c r="H1175" s="46"/>
    </row>
    <row r="1176" spans="1:8">
      <c r="A1176" s="10">
        <v>30</v>
      </c>
      <c r="B1176" s="48"/>
      <c r="C1176" s="16" t="s">
        <v>693</v>
      </c>
      <c r="D1176" s="69" t="s">
        <v>674</v>
      </c>
      <c r="E1176" s="40">
        <f>[8]Tong!N99</f>
        <v>1450437</v>
      </c>
      <c r="F1176" s="40">
        <f>[8]Tong!O99</f>
        <v>1511569</v>
      </c>
      <c r="G1176" s="16"/>
      <c r="H1176" s="21">
        <v>238000</v>
      </c>
    </row>
    <row r="1177" spans="1:8">
      <c r="A1177" s="10"/>
      <c r="B1177" s="17" t="s">
        <v>694</v>
      </c>
      <c r="C1177" s="11" t="s">
        <v>9</v>
      </c>
      <c r="D1177" s="70"/>
      <c r="E1177" s="41">
        <f>[8]Tong!N100</f>
        <v>993386</v>
      </c>
      <c r="F1177" s="41">
        <f>[8]Tong!O100</f>
        <v>1000778</v>
      </c>
      <c r="G1177" s="48"/>
      <c r="H1177" s="46"/>
    </row>
    <row r="1178" spans="1:8">
      <c r="A1178" s="10"/>
      <c r="B1178" s="17" t="s">
        <v>695</v>
      </c>
      <c r="C1178" s="11" t="s">
        <v>10</v>
      </c>
      <c r="D1178" s="71"/>
      <c r="E1178" s="41">
        <f>[8]Tong!N101</f>
        <v>457051</v>
      </c>
      <c r="F1178" s="41">
        <f>[8]Tong!O101</f>
        <v>510791</v>
      </c>
      <c r="G1178" s="48"/>
      <c r="H1178" s="46"/>
    </row>
    <row r="1179" spans="1:8">
      <c r="A1179" s="10">
        <v>31</v>
      </c>
      <c r="B1179" s="48"/>
      <c r="C1179" s="16" t="s">
        <v>696</v>
      </c>
      <c r="D1179" s="69" t="s">
        <v>674</v>
      </c>
      <c r="E1179" s="40">
        <f>[8]Tong!N102</f>
        <v>1450437</v>
      </c>
      <c r="F1179" s="40">
        <f>[8]Tong!O102</f>
        <v>1511569</v>
      </c>
      <c r="G1179" s="16"/>
      <c r="H1179" s="21"/>
    </row>
    <row r="1180" spans="1:8">
      <c r="A1180" s="10"/>
      <c r="B1180" s="17" t="s">
        <v>697</v>
      </c>
      <c r="C1180" s="11" t="s">
        <v>9</v>
      </c>
      <c r="D1180" s="70"/>
      <c r="E1180" s="41">
        <f>[8]Tong!N103</f>
        <v>993386</v>
      </c>
      <c r="F1180" s="41">
        <f>[8]Tong!O103</f>
        <v>1000778</v>
      </c>
      <c r="G1180" s="48"/>
      <c r="H1180" s="46"/>
    </row>
    <row r="1181" spans="1:8">
      <c r="A1181" s="10"/>
      <c r="B1181" s="17" t="s">
        <v>698</v>
      </c>
      <c r="C1181" s="11" t="s">
        <v>10</v>
      </c>
      <c r="D1181" s="71"/>
      <c r="E1181" s="41">
        <f>[8]Tong!N104</f>
        <v>457051</v>
      </c>
      <c r="F1181" s="41">
        <f>[8]Tong!O104</f>
        <v>510791</v>
      </c>
      <c r="G1181" s="48"/>
      <c r="H1181" s="46"/>
    </row>
    <row r="1182" spans="1:8">
      <c r="A1182" s="10">
        <v>32</v>
      </c>
      <c r="B1182" s="48"/>
      <c r="C1182" s="16" t="s">
        <v>699</v>
      </c>
      <c r="D1182" s="69" t="s">
        <v>674</v>
      </c>
      <c r="E1182" s="40">
        <f>[8]Tong!N105</f>
        <v>1450437</v>
      </c>
      <c r="F1182" s="40">
        <f>[8]Tong!O105</f>
        <v>1511569</v>
      </c>
      <c r="G1182" s="16"/>
      <c r="H1182" s="21"/>
    </row>
    <row r="1183" spans="1:8">
      <c r="A1183" s="10"/>
      <c r="B1183" s="17" t="s">
        <v>700</v>
      </c>
      <c r="C1183" s="11" t="s">
        <v>9</v>
      </c>
      <c r="D1183" s="70"/>
      <c r="E1183" s="41">
        <f>[8]Tong!N106</f>
        <v>993386</v>
      </c>
      <c r="F1183" s="41">
        <f>[8]Tong!O106</f>
        <v>1000778</v>
      </c>
      <c r="G1183" s="48"/>
      <c r="H1183" s="46"/>
    </row>
    <row r="1184" spans="1:8">
      <c r="A1184" s="10"/>
      <c r="B1184" s="17" t="s">
        <v>701</v>
      </c>
      <c r="C1184" s="11" t="s">
        <v>10</v>
      </c>
      <c r="D1184" s="71"/>
      <c r="E1184" s="41">
        <f>[8]Tong!N107</f>
        <v>457051</v>
      </c>
      <c r="F1184" s="41">
        <f>[8]Tong!O107</f>
        <v>510791</v>
      </c>
      <c r="G1184" s="48"/>
      <c r="H1184" s="46"/>
    </row>
    <row r="1185" spans="1:8">
      <c r="A1185" s="10">
        <v>33</v>
      </c>
      <c r="B1185" s="48"/>
      <c r="C1185" s="16" t="s">
        <v>702</v>
      </c>
      <c r="D1185" s="69" t="s">
        <v>674</v>
      </c>
      <c r="E1185" s="40">
        <f>[8]Tong!N108</f>
        <v>1450437</v>
      </c>
      <c r="F1185" s="40">
        <f>[8]Tong!O108</f>
        <v>1511569</v>
      </c>
      <c r="G1185" s="16"/>
      <c r="H1185" s="21">
        <v>238000</v>
      </c>
    </row>
    <row r="1186" spans="1:8">
      <c r="A1186" s="10"/>
      <c r="B1186" s="17" t="s">
        <v>703</v>
      </c>
      <c r="C1186" s="11" t="s">
        <v>9</v>
      </c>
      <c r="D1186" s="70"/>
      <c r="E1186" s="41">
        <f>[8]Tong!N109</f>
        <v>993386</v>
      </c>
      <c r="F1186" s="41">
        <f>[8]Tong!O109</f>
        <v>1000778</v>
      </c>
      <c r="G1186" s="48"/>
      <c r="H1186" s="46"/>
    </row>
    <row r="1187" spans="1:8">
      <c r="A1187" s="10"/>
      <c r="B1187" s="17" t="s">
        <v>704</v>
      </c>
      <c r="C1187" s="11" t="s">
        <v>10</v>
      </c>
      <c r="D1187" s="71"/>
      <c r="E1187" s="41">
        <f>[8]Tong!N110</f>
        <v>457051</v>
      </c>
      <c r="F1187" s="41">
        <f>[8]Tong!O110</f>
        <v>510791</v>
      </c>
      <c r="G1187" s="48"/>
      <c r="H1187" s="46"/>
    </row>
    <row r="1188" spans="1:8">
      <c r="A1188" s="10">
        <v>34</v>
      </c>
      <c r="B1188" s="17"/>
      <c r="C1188" s="16" t="s">
        <v>705</v>
      </c>
      <c r="D1188" s="69" t="s">
        <v>674</v>
      </c>
      <c r="E1188" s="40">
        <f>[8]Tong!N111</f>
        <v>1450437</v>
      </c>
      <c r="F1188" s="40">
        <f>[8]Tong!O111</f>
        <v>1511569</v>
      </c>
      <c r="G1188" s="16"/>
      <c r="H1188" s="21"/>
    </row>
    <row r="1189" spans="1:8">
      <c r="A1189" s="10"/>
      <c r="B1189" s="17" t="s">
        <v>706</v>
      </c>
      <c r="C1189" s="11" t="s">
        <v>9</v>
      </c>
      <c r="D1189" s="70"/>
      <c r="E1189" s="41">
        <f>[8]Tong!N112</f>
        <v>993386</v>
      </c>
      <c r="F1189" s="41">
        <f>[8]Tong!O112</f>
        <v>1000778</v>
      </c>
      <c r="G1189" s="48"/>
      <c r="H1189" s="46"/>
    </row>
    <row r="1190" spans="1:8">
      <c r="A1190" s="10"/>
      <c r="B1190" s="17" t="s">
        <v>707</v>
      </c>
      <c r="C1190" s="11" t="s">
        <v>10</v>
      </c>
      <c r="D1190" s="71"/>
      <c r="E1190" s="41">
        <f>[8]Tong!N113</f>
        <v>457051</v>
      </c>
      <c r="F1190" s="41">
        <f>[8]Tong!O113</f>
        <v>510791</v>
      </c>
      <c r="G1190" s="48"/>
      <c r="H1190" s="46"/>
    </row>
    <row r="1191" spans="1:8" ht="15" customHeight="1">
      <c r="A1191" s="10">
        <v>35</v>
      </c>
      <c r="B1191" s="17"/>
      <c r="C1191" s="18" t="s">
        <v>708</v>
      </c>
      <c r="D1191" s="69" t="s">
        <v>690</v>
      </c>
      <c r="E1191" s="40">
        <f>[8]Tong!N114</f>
        <v>1210585</v>
      </c>
      <c r="F1191" s="40">
        <f>[8]Tong!O114</f>
        <v>1276504</v>
      </c>
      <c r="G1191" s="16"/>
      <c r="H1191" s="21"/>
    </row>
    <row r="1192" spans="1:8">
      <c r="A1192" s="10"/>
      <c r="B1192" s="17" t="s">
        <v>709</v>
      </c>
      <c r="C1192" s="11" t="s">
        <v>9</v>
      </c>
      <c r="D1192" s="70"/>
      <c r="E1192" s="41">
        <f>[8]Tong!N115</f>
        <v>838157</v>
      </c>
      <c r="F1192" s="41">
        <f>[8]Tong!O115</f>
        <v>845549</v>
      </c>
      <c r="G1192" s="48"/>
      <c r="H1192" s="46"/>
    </row>
    <row r="1193" spans="1:8">
      <c r="A1193" s="10"/>
      <c r="B1193" s="17" t="s">
        <v>710</v>
      </c>
      <c r="C1193" s="11" t="s">
        <v>10</v>
      </c>
      <c r="D1193" s="71"/>
      <c r="E1193" s="41">
        <f>[8]Tong!N116</f>
        <v>372428</v>
      </c>
      <c r="F1193" s="41">
        <f>[8]Tong!O116</f>
        <v>430955</v>
      </c>
      <c r="G1193" s="48"/>
      <c r="H1193" s="46"/>
    </row>
    <row r="1194" spans="1:8">
      <c r="A1194" s="10">
        <v>36</v>
      </c>
      <c r="B1194" s="17"/>
      <c r="C1194" s="18" t="s">
        <v>711</v>
      </c>
      <c r="D1194" s="69" t="s">
        <v>712</v>
      </c>
      <c r="E1194" s="40">
        <f>[8]Tong!N117</f>
        <v>1081913</v>
      </c>
      <c r="F1194" s="40">
        <f>[8]Tong!O117</f>
        <v>1175729</v>
      </c>
      <c r="G1194" s="16"/>
      <c r="H1194" s="21"/>
    </row>
    <row r="1195" spans="1:8">
      <c r="A1195" s="10"/>
      <c r="B1195" s="17" t="s">
        <v>713</v>
      </c>
      <c r="C1195" s="11" t="s">
        <v>9</v>
      </c>
      <c r="D1195" s="70"/>
      <c r="E1195" s="41">
        <f>[8]Tong!N118</f>
        <v>478325</v>
      </c>
      <c r="F1195" s="41">
        <f>[8]Tong!O118</f>
        <v>495029</v>
      </c>
      <c r="G1195" s="48"/>
      <c r="H1195" s="46"/>
    </row>
    <row r="1196" spans="1:8">
      <c r="A1196" s="10"/>
      <c r="B1196" s="17" t="s">
        <v>714</v>
      </c>
      <c r="C1196" s="11" t="s">
        <v>10</v>
      </c>
      <c r="D1196" s="71"/>
      <c r="E1196" s="41">
        <f>[8]Tong!N119</f>
        <v>603588</v>
      </c>
      <c r="F1196" s="41">
        <f>[8]Tong!O119</f>
        <v>680700</v>
      </c>
      <c r="G1196" s="48"/>
      <c r="H1196" s="46"/>
    </row>
    <row r="1197" spans="1:8" ht="31.5">
      <c r="A1197" s="10">
        <v>37</v>
      </c>
      <c r="B1197" s="17"/>
      <c r="C1197" s="18" t="s">
        <v>715</v>
      </c>
      <c r="D1197" s="69" t="s">
        <v>716</v>
      </c>
      <c r="E1197" s="40">
        <f>[8]Tong!N120</f>
        <v>1048280</v>
      </c>
      <c r="F1197" s="40">
        <f>[8]Tong!O120</f>
        <v>1142096</v>
      </c>
      <c r="G1197" s="16"/>
      <c r="H1197" s="21"/>
    </row>
    <row r="1198" spans="1:8">
      <c r="A1198" s="10"/>
      <c r="B1198" s="17" t="s">
        <v>717</v>
      </c>
      <c r="C1198" s="11" t="s">
        <v>9</v>
      </c>
      <c r="D1198" s="70"/>
      <c r="E1198" s="41">
        <f>[8]Tong!N121</f>
        <v>444692</v>
      </c>
      <c r="F1198" s="41">
        <f>[8]Tong!O121</f>
        <v>461396</v>
      </c>
      <c r="G1198" s="48"/>
      <c r="H1198" s="46"/>
    </row>
    <row r="1199" spans="1:8">
      <c r="A1199" s="10"/>
      <c r="B1199" s="17" t="s">
        <v>718</v>
      </c>
      <c r="C1199" s="11" t="s">
        <v>10</v>
      </c>
      <c r="D1199" s="71"/>
      <c r="E1199" s="41">
        <f>[8]Tong!N122</f>
        <v>603588</v>
      </c>
      <c r="F1199" s="41">
        <f>[8]Tong!O122</f>
        <v>680700</v>
      </c>
      <c r="G1199" s="48"/>
      <c r="H1199" s="46"/>
    </row>
    <row r="1200" spans="1:8" ht="31.5">
      <c r="A1200" s="10">
        <v>28</v>
      </c>
      <c r="B1200" s="17"/>
      <c r="C1200" s="18" t="s">
        <v>1117</v>
      </c>
      <c r="D1200" s="69" t="s">
        <v>674</v>
      </c>
      <c r="E1200" s="40">
        <f>[8]Tong!N123</f>
        <v>4333028</v>
      </c>
      <c r="F1200" s="40">
        <f>[8]Tong!O123</f>
        <v>4390008</v>
      </c>
      <c r="G1200" s="16"/>
      <c r="H1200" s="21"/>
    </row>
    <row r="1201" spans="1:8">
      <c r="A1201" s="10"/>
      <c r="B1201" s="17"/>
      <c r="C1201" s="11" t="s">
        <v>9</v>
      </c>
      <c r="D1201" s="70"/>
      <c r="E1201" s="41"/>
      <c r="F1201" s="41"/>
      <c r="G1201" s="48"/>
      <c r="H1201" s="46"/>
    </row>
    <row r="1202" spans="1:8">
      <c r="A1202" s="10"/>
      <c r="B1202" s="17" t="s">
        <v>719</v>
      </c>
      <c r="C1202" s="11" t="s">
        <v>10</v>
      </c>
      <c r="D1202" s="71"/>
      <c r="E1202" s="41">
        <f>[8]Tong!N125</f>
        <v>4333028</v>
      </c>
      <c r="F1202" s="41">
        <f>[8]Tong!O125</f>
        <v>4390008</v>
      </c>
      <c r="G1202" s="48"/>
      <c r="H1202" s="46"/>
    </row>
    <row r="1203" spans="1:8" ht="18.75" customHeight="1">
      <c r="A1203" s="10"/>
      <c r="B1203" s="19" t="s">
        <v>720</v>
      </c>
      <c r="C1203" s="20" t="s">
        <v>720</v>
      </c>
      <c r="D1203" s="21"/>
      <c r="E1203" s="16"/>
      <c r="F1203" s="16"/>
      <c r="G1203" s="16"/>
      <c r="H1203" s="21"/>
    </row>
    <row r="1204" spans="1:8">
      <c r="A1204" s="10">
        <v>39</v>
      </c>
      <c r="B1204" s="48"/>
      <c r="C1204" s="18" t="s">
        <v>721</v>
      </c>
      <c r="D1204" s="69"/>
      <c r="E1204" s="40">
        <f>[8]Tong!N127</f>
        <v>265072</v>
      </c>
      <c r="F1204" s="40">
        <f>[8]Tong!O127</f>
        <v>265871</v>
      </c>
      <c r="G1204" s="16"/>
      <c r="H1204" s="21">
        <v>79000</v>
      </c>
    </row>
    <row r="1205" spans="1:8">
      <c r="A1205" s="10"/>
      <c r="B1205" s="17" t="s">
        <v>722</v>
      </c>
      <c r="C1205" s="11" t="s">
        <v>9</v>
      </c>
      <c r="D1205" s="70"/>
      <c r="E1205" s="41">
        <f>[8]Tong!N128</f>
        <v>265072</v>
      </c>
      <c r="F1205" s="41">
        <f>[8]Tong!O128</f>
        <v>265871</v>
      </c>
      <c r="G1205" s="48"/>
      <c r="H1205" s="46"/>
    </row>
    <row r="1206" spans="1:8">
      <c r="A1206" s="10"/>
      <c r="B1206" s="17"/>
      <c r="C1206" s="11" t="s">
        <v>10</v>
      </c>
      <c r="D1206" s="71"/>
      <c r="E1206" s="41"/>
      <c r="F1206" s="41"/>
      <c r="G1206" s="48"/>
      <c r="H1206" s="46"/>
    </row>
    <row r="1207" spans="1:8">
      <c r="A1207" s="10">
        <v>40</v>
      </c>
      <c r="B1207" s="48"/>
      <c r="C1207" s="18" t="s">
        <v>723</v>
      </c>
      <c r="D1207" s="69"/>
      <c r="E1207" s="40">
        <f>[8]Tong!N130</f>
        <v>265072</v>
      </c>
      <c r="F1207" s="40">
        <f>[8]Tong!O130</f>
        <v>265871</v>
      </c>
      <c r="G1207" s="16"/>
      <c r="H1207" s="21">
        <v>79000</v>
      </c>
    </row>
    <row r="1208" spans="1:8">
      <c r="A1208" s="10"/>
      <c r="B1208" s="17" t="s">
        <v>724</v>
      </c>
      <c r="C1208" s="11" t="s">
        <v>9</v>
      </c>
      <c r="D1208" s="70"/>
      <c r="E1208" s="41">
        <f>[8]Tong!N131</f>
        <v>265072</v>
      </c>
      <c r="F1208" s="41">
        <f>[8]Tong!O131</f>
        <v>265871</v>
      </c>
      <c r="G1208" s="48"/>
      <c r="H1208" s="46"/>
    </row>
    <row r="1209" spans="1:8">
      <c r="A1209" s="10"/>
      <c r="B1209" s="17"/>
      <c r="C1209" s="11" t="s">
        <v>10</v>
      </c>
      <c r="D1209" s="71"/>
      <c r="E1209" s="41"/>
      <c r="F1209" s="41"/>
      <c r="G1209" s="48"/>
      <c r="H1209" s="46"/>
    </row>
    <row r="1210" spans="1:8">
      <c r="A1210" s="10">
        <v>41</v>
      </c>
      <c r="B1210" s="48"/>
      <c r="C1210" s="18" t="s">
        <v>725</v>
      </c>
      <c r="D1210" s="69"/>
      <c r="E1210" s="40">
        <f>[8]Tong!N133</f>
        <v>382133</v>
      </c>
      <c r="F1210" s="40">
        <f>[8]Tong!O133</f>
        <v>389525</v>
      </c>
      <c r="G1210" s="16"/>
      <c r="H1210" s="21">
        <v>198000</v>
      </c>
    </row>
    <row r="1211" spans="1:8">
      <c r="A1211" s="10"/>
      <c r="B1211" s="17" t="s">
        <v>726</v>
      </c>
      <c r="C1211" s="11" t="s">
        <v>9</v>
      </c>
      <c r="D1211" s="70"/>
      <c r="E1211" s="41">
        <f>[8]Tong!N134</f>
        <v>382133</v>
      </c>
      <c r="F1211" s="41">
        <f>[8]Tong!O134</f>
        <v>389525</v>
      </c>
      <c r="G1211" s="48"/>
      <c r="H1211" s="46"/>
    </row>
    <row r="1212" spans="1:8">
      <c r="A1212" s="10"/>
      <c r="B1212" s="17"/>
      <c r="C1212" s="11" t="s">
        <v>10</v>
      </c>
      <c r="D1212" s="71"/>
      <c r="E1212" s="41"/>
      <c r="F1212" s="41"/>
      <c r="G1212" s="48"/>
      <c r="H1212" s="46"/>
    </row>
    <row r="1213" spans="1:8" ht="21.75" customHeight="1">
      <c r="A1213" s="6" t="s">
        <v>1013</v>
      </c>
      <c r="B1213" s="9"/>
      <c r="C1213" s="61" t="s">
        <v>835</v>
      </c>
      <c r="D1213" s="62"/>
      <c r="E1213" s="62"/>
      <c r="F1213" s="62"/>
      <c r="G1213" s="63"/>
    </row>
    <row r="1214" spans="1:8" ht="18.75" customHeight="1">
      <c r="A1214" s="10">
        <v>1</v>
      </c>
      <c r="B1214" s="17"/>
      <c r="C1214" s="16" t="s">
        <v>7</v>
      </c>
      <c r="D1214" s="69" t="s">
        <v>728</v>
      </c>
      <c r="E1214" s="40">
        <f>[9]Tong!N8</f>
        <v>74352</v>
      </c>
      <c r="F1214" s="40">
        <f>[9]Tong!O8</f>
        <v>74843</v>
      </c>
      <c r="G1214" s="16"/>
      <c r="H1214" s="21"/>
    </row>
    <row r="1215" spans="1:8">
      <c r="A1215" s="10"/>
      <c r="B1215" s="17" t="s">
        <v>729</v>
      </c>
      <c r="C1215" s="11" t="s">
        <v>9</v>
      </c>
      <c r="D1215" s="70"/>
      <c r="E1215" s="41">
        <f>[9]Tong!N9</f>
        <v>74352</v>
      </c>
      <c r="F1215" s="41">
        <f>[9]Tong!O9</f>
        <v>74843</v>
      </c>
      <c r="G1215" s="48"/>
      <c r="H1215" s="21"/>
    </row>
    <row r="1216" spans="1:8">
      <c r="A1216" s="10"/>
      <c r="B1216" s="17"/>
      <c r="C1216" s="11" t="s">
        <v>10</v>
      </c>
      <c r="D1216" s="71"/>
      <c r="E1216" s="41"/>
      <c r="F1216" s="41"/>
      <c r="G1216" s="48"/>
      <c r="H1216" s="21"/>
    </row>
    <row r="1217" spans="1:8" ht="18.75" customHeight="1">
      <c r="A1217" s="10">
        <v>2</v>
      </c>
      <c r="B1217" s="17"/>
      <c r="C1217" s="16" t="s">
        <v>526</v>
      </c>
      <c r="D1217" s="69" t="s">
        <v>730</v>
      </c>
      <c r="E1217" s="40">
        <f>[9]Tong!N11</f>
        <v>76296</v>
      </c>
      <c r="F1217" s="40">
        <f>[9]Tong!O11</f>
        <v>76787</v>
      </c>
      <c r="G1217" s="16"/>
      <c r="H1217" s="21"/>
    </row>
    <row r="1218" spans="1:8">
      <c r="A1218" s="10"/>
      <c r="B1218" s="17" t="s">
        <v>731</v>
      </c>
      <c r="C1218" s="11" t="s">
        <v>9</v>
      </c>
      <c r="D1218" s="70"/>
      <c r="E1218" s="41">
        <f>[9]Tong!N12</f>
        <v>76296</v>
      </c>
      <c r="F1218" s="41">
        <f>[9]Tong!O12</f>
        <v>76787</v>
      </c>
      <c r="G1218" s="48"/>
      <c r="H1218" s="21"/>
    </row>
    <row r="1219" spans="1:8">
      <c r="A1219" s="10"/>
      <c r="B1219" s="17"/>
      <c r="C1219" s="11" t="s">
        <v>10</v>
      </c>
      <c r="D1219" s="71"/>
      <c r="E1219" s="41"/>
      <c r="F1219" s="41"/>
      <c r="G1219" s="48"/>
      <c r="H1219" s="21"/>
    </row>
    <row r="1220" spans="1:8">
      <c r="A1220" s="10">
        <v>3</v>
      </c>
      <c r="B1220" s="17"/>
      <c r="C1220" s="16" t="s">
        <v>732</v>
      </c>
      <c r="D1220" s="69" t="s">
        <v>733</v>
      </c>
      <c r="E1220" s="40">
        <f>[9]Tong!N14</f>
        <v>113160</v>
      </c>
      <c r="F1220" s="40">
        <f>[9]Tong!O14</f>
        <v>113491</v>
      </c>
      <c r="G1220" s="16"/>
      <c r="H1220" s="21"/>
    </row>
    <row r="1221" spans="1:8">
      <c r="A1221" s="10"/>
      <c r="B1221" s="17" t="s">
        <v>734</v>
      </c>
      <c r="C1221" s="11" t="s">
        <v>9</v>
      </c>
      <c r="D1221" s="70"/>
      <c r="E1221" s="41">
        <f>[9]Tong!N15</f>
        <v>113160</v>
      </c>
      <c r="F1221" s="41">
        <f>[9]Tong!O15</f>
        <v>113491</v>
      </c>
      <c r="G1221" s="48"/>
      <c r="H1221" s="21"/>
    </row>
    <row r="1222" spans="1:8">
      <c r="A1222" s="10"/>
      <c r="B1222" s="17"/>
      <c r="C1222" s="11" t="s">
        <v>10</v>
      </c>
      <c r="D1222" s="71"/>
      <c r="E1222" s="41"/>
      <c r="F1222" s="41"/>
      <c r="G1222" s="48"/>
      <c r="H1222" s="21"/>
    </row>
    <row r="1223" spans="1:8">
      <c r="A1223" s="10">
        <v>4</v>
      </c>
      <c r="B1223" s="17"/>
      <c r="C1223" s="16" t="s">
        <v>96</v>
      </c>
      <c r="D1223" s="69" t="s">
        <v>97</v>
      </c>
      <c r="E1223" s="40">
        <f>[9]Tong!N17</f>
        <v>59833</v>
      </c>
      <c r="F1223" s="40">
        <f>[9]Tong!O17</f>
        <v>60164</v>
      </c>
      <c r="G1223" s="16"/>
      <c r="H1223" s="21"/>
    </row>
    <row r="1224" spans="1:8">
      <c r="A1224" s="10"/>
      <c r="B1224" s="17" t="s">
        <v>735</v>
      </c>
      <c r="C1224" s="11" t="s">
        <v>9</v>
      </c>
      <c r="D1224" s="70"/>
      <c r="E1224" s="41">
        <f>[9]Tong!N18</f>
        <v>59833</v>
      </c>
      <c r="F1224" s="41">
        <f>[9]Tong!O18</f>
        <v>60164</v>
      </c>
      <c r="G1224" s="48"/>
      <c r="H1224" s="21"/>
    </row>
    <row r="1225" spans="1:8">
      <c r="A1225" s="10"/>
      <c r="B1225" s="17"/>
      <c r="C1225" s="11" t="s">
        <v>10</v>
      </c>
      <c r="D1225" s="71"/>
      <c r="E1225" s="41"/>
      <c r="F1225" s="41"/>
      <c r="G1225" s="48"/>
      <c r="H1225" s="21"/>
    </row>
    <row r="1226" spans="1:8" ht="18.75" customHeight="1">
      <c r="A1226" s="10">
        <v>5</v>
      </c>
      <c r="B1226" s="17"/>
      <c r="C1226" s="16" t="s">
        <v>736</v>
      </c>
      <c r="D1226" s="69" t="s">
        <v>1037</v>
      </c>
      <c r="E1226" s="40">
        <f>[9]Tong!N20</f>
        <v>59833</v>
      </c>
      <c r="F1226" s="40">
        <f>[9]Tong!O20</f>
        <v>60164</v>
      </c>
      <c r="G1226" s="16"/>
      <c r="H1226" s="21"/>
    </row>
    <row r="1227" spans="1:8">
      <c r="A1227" s="10"/>
      <c r="B1227" s="17" t="s">
        <v>737</v>
      </c>
      <c r="C1227" s="11" t="s">
        <v>9</v>
      </c>
      <c r="D1227" s="70"/>
      <c r="E1227" s="41">
        <f>[9]Tong!N21</f>
        <v>59833</v>
      </c>
      <c r="F1227" s="41">
        <f>[9]Tong!O21</f>
        <v>60164</v>
      </c>
      <c r="G1227" s="48"/>
      <c r="H1227" s="21"/>
    </row>
    <row r="1228" spans="1:8">
      <c r="A1228" s="10"/>
      <c r="B1228" s="17"/>
      <c r="C1228" s="11" t="s">
        <v>10</v>
      </c>
      <c r="D1228" s="71"/>
      <c r="E1228" s="41"/>
      <c r="F1228" s="41"/>
      <c r="G1228" s="48"/>
      <c r="H1228" s="21"/>
    </row>
    <row r="1229" spans="1:8" ht="17.25">
      <c r="A1229" s="10">
        <v>6</v>
      </c>
      <c r="B1229" s="17"/>
      <c r="C1229" s="18" t="s">
        <v>1118</v>
      </c>
      <c r="D1229" s="69" t="s">
        <v>738</v>
      </c>
      <c r="E1229" s="40">
        <f>[9]Tong!N23</f>
        <v>217328</v>
      </c>
      <c r="F1229" s="40">
        <f>[9]Tong!O23</f>
        <v>228797</v>
      </c>
      <c r="G1229" s="16"/>
      <c r="H1229" s="21"/>
    </row>
    <row r="1230" spans="1:8">
      <c r="A1230" s="10"/>
      <c r="B1230" s="17" t="s">
        <v>739</v>
      </c>
      <c r="C1230" s="11" t="s">
        <v>9</v>
      </c>
      <c r="D1230" s="70"/>
      <c r="E1230" s="41">
        <f>[9]Tong!N24</f>
        <v>50120</v>
      </c>
      <c r="F1230" s="41">
        <f>[9]Tong!O24</f>
        <v>50484</v>
      </c>
      <c r="G1230" s="48"/>
      <c r="H1230" s="21"/>
    </row>
    <row r="1231" spans="1:8">
      <c r="A1231" s="10"/>
      <c r="B1231" s="17" t="s">
        <v>740</v>
      </c>
      <c r="C1231" s="11" t="s">
        <v>10</v>
      </c>
      <c r="D1231" s="71"/>
      <c r="E1231" s="41">
        <f>[9]Tong!N25</f>
        <v>167208</v>
      </c>
      <c r="F1231" s="41">
        <f>[9]Tong!O25</f>
        <v>178313</v>
      </c>
      <c r="G1231" s="48"/>
      <c r="H1231" s="21"/>
    </row>
    <row r="1232" spans="1:8">
      <c r="A1232" s="10">
        <v>7</v>
      </c>
      <c r="B1232" s="17"/>
      <c r="C1232" s="16" t="s">
        <v>741</v>
      </c>
      <c r="D1232" s="69" t="s">
        <v>742</v>
      </c>
      <c r="E1232" s="40">
        <f>[9]Tong!N26</f>
        <v>228103</v>
      </c>
      <c r="F1232" s="40">
        <f>[9]Tong!O26</f>
        <v>244035</v>
      </c>
      <c r="G1232" s="16"/>
      <c r="H1232" s="21"/>
    </row>
    <row r="1233" spans="1:8">
      <c r="A1233" s="10"/>
      <c r="B1233" s="17" t="s">
        <v>743</v>
      </c>
      <c r="C1233" s="11" t="s">
        <v>9</v>
      </c>
      <c r="D1233" s="70"/>
      <c r="E1233" s="41">
        <f>[9]Tong!N27</f>
        <v>50801</v>
      </c>
      <c r="F1233" s="41">
        <f>[9]Tong!O27</f>
        <v>51164</v>
      </c>
      <c r="G1233" s="48"/>
      <c r="H1233" s="21"/>
    </row>
    <row r="1234" spans="1:8">
      <c r="A1234" s="10"/>
      <c r="B1234" s="17" t="s">
        <v>744</v>
      </c>
      <c r="C1234" s="11" t="s">
        <v>10</v>
      </c>
      <c r="D1234" s="71"/>
      <c r="E1234" s="41">
        <f>[9]Tong!N28</f>
        <v>177302</v>
      </c>
      <c r="F1234" s="41">
        <f>[9]Tong!O28</f>
        <v>192871</v>
      </c>
      <c r="G1234" s="48"/>
      <c r="H1234" s="21"/>
    </row>
    <row r="1235" spans="1:8">
      <c r="A1235" s="10">
        <v>8</v>
      </c>
      <c r="B1235" s="17"/>
      <c r="C1235" s="16" t="s">
        <v>257</v>
      </c>
      <c r="D1235" s="69" t="s">
        <v>745</v>
      </c>
      <c r="E1235" s="40">
        <f>[9]Tong!N29</f>
        <v>264412</v>
      </c>
      <c r="F1235" s="40">
        <f>[9]Tong!O29</f>
        <v>271291</v>
      </c>
      <c r="G1235" s="16"/>
      <c r="H1235" s="21"/>
    </row>
    <row r="1236" spans="1:8">
      <c r="A1236" s="10"/>
      <c r="B1236" s="17" t="s">
        <v>746</v>
      </c>
      <c r="C1236" s="11" t="s">
        <v>9</v>
      </c>
      <c r="D1236" s="70"/>
      <c r="E1236" s="41">
        <f>[9]Tong!N30</f>
        <v>52660</v>
      </c>
      <c r="F1236" s="41">
        <f>[9]Tong!O30</f>
        <v>52790</v>
      </c>
      <c r="G1236" s="48"/>
      <c r="H1236" s="21"/>
    </row>
    <row r="1237" spans="1:8">
      <c r="A1237" s="10"/>
      <c r="B1237" s="17" t="s">
        <v>747</v>
      </c>
      <c r="C1237" s="11" t="s">
        <v>10</v>
      </c>
      <c r="D1237" s="71"/>
      <c r="E1237" s="41">
        <f>[9]Tong!N31</f>
        <v>211752</v>
      </c>
      <c r="F1237" s="41">
        <f>[9]Tong!O31</f>
        <v>218501</v>
      </c>
      <c r="G1237" s="48"/>
      <c r="H1237" s="21"/>
    </row>
    <row r="1238" spans="1:8">
      <c r="A1238" s="10">
        <v>9</v>
      </c>
      <c r="B1238" s="17"/>
      <c r="C1238" s="16" t="s">
        <v>160</v>
      </c>
      <c r="D1238" s="69" t="s">
        <v>748</v>
      </c>
      <c r="E1238" s="40">
        <f>[9]Tong!N32</f>
        <v>979258</v>
      </c>
      <c r="F1238" s="40">
        <f>[9]Tong!O32</f>
        <v>995406</v>
      </c>
      <c r="G1238" s="16"/>
      <c r="H1238" s="21"/>
    </row>
    <row r="1239" spans="1:8">
      <c r="A1239" s="10"/>
      <c r="B1239" s="17" t="s">
        <v>749</v>
      </c>
      <c r="C1239" s="11" t="s">
        <v>9</v>
      </c>
      <c r="D1239" s="70"/>
      <c r="E1239" s="41">
        <f>[9]Tong!N33</f>
        <v>56932</v>
      </c>
      <c r="F1239" s="41">
        <f>[9]Tong!O33</f>
        <v>57295</v>
      </c>
      <c r="G1239" s="48"/>
      <c r="H1239" s="21"/>
    </row>
    <row r="1240" spans="1:8">
      <c r="A1240" s="10"/>
      <c r="B1240" s="17" t="s">
        <v>750</v>
      </c>
      <c r="C1240" s="11" t="s">
        <v>10</v>
      </c>
      <c r="D1240" s="71"/>
      <c r="E1240" s="41">
        <f>[9]Tong!N34</f>
        <v>922326</v>
      </c>
      <c r="F1240" s="41">
        <f>[9]Tong!O34</f>
        <v>938111</v>
      </c>
      <c r="G1240" s="48"/>
      <c r="H1240" s="21"/>
    </row>
    <row r="1241" spans="1:8">
      <c r="A1241" s="10">
        <v>10</v>
      </c>
      <c r="B1241" s="17"/>
      <c r="C1241" s="16" t="s">
        <v>751</v>
      </c>
      <c r="D1241" s="69" t="s">
        <v>752</v>
      </c>
      <c r="E1241" s="40">
        <f>[9]Tong!N35</f>
        <v>984863</v>
      </c>
      <c r="F1241" s="40">
        <f>[9]Tong!O35</f>
        <v>1001011</v>
      </c>
      <c r="G1241" s="16"/>
      <c r="H1241" s="21"/>
    </row>
    <row r="1242" spans="1:8">
      <c r="A1242" s="10"/>
      <c r="B1242" s="17" t="s">
        <v>753</v>
      </c>
      <c r="C1242" s="11" t="s">
        <v>9</v>
      </c>
      <c r="D1242" s="70"/>
      <c r="E1242" s="41">
        <f>[9]Tong!N36</f>
        <v>62537</v>
      </c>
      <c r="F1242" s="41">
        <f>[9]Tong!O36</f>
        <v>62900</v>
      </c>
      <c r="G1242" s="48"/>
      <c r="H1242" s="21"/>
    </row>
    <row r="1243" spans="1:8">
      <c r="A1243" s="10"/>
      <c r="B1243" s="17" t="s">
        <v>754</v>
      </c>
      <c r="C1243" s="11" t="s">
        <v>10</v>
      </c>
      <c r="D1243" s="71"/>
      <c r="E1243" s="41">
        <f>[9]Tong!N37</f>
        <v>922326</v>
      </c>
      <c r="F1243" s="41">
        <f>[9]Tong!O37</f>
        <v>938111</v>
      </c>
      <c r="G1243" s="48"/>
      <c r="H1243" s="21"/>
    </row>
    <row r="1244" spans="1:8">
      <c r="A1244" s="10">
        <v>11</v>
      </c>
      <c r="B1244" s="17"/>
      <c r="C1244" s="16" t="s">
        <v>755</v>
      </c>
      <c r="D1244" s="69" t="s">
        <v>756</v>
      </c>
      <c r="E1244" s="40">
        <f>[9]Tong!N38</f>
        <v>565221</v>
      </c>
      <c r="F1244" s="40">
        <f>[9]Tong!O38</f>
        <v>580554</v>
      </c>
      <c r="G1244" s="16"/>
      <c r="H1244" s="21"/>
    </row>
    <row r="1245" spans="1:8">
      <c r="A1245" s="10"/>
      <c r="B1245" s="17" t="s">
        <v>757</v>
      </c>
      <c r="C1245" s="11" t="s">
        <v>9</v>
      </c>
      <c r="D1245" s="70"/>
      <c r="E1245" s="41">
        <f>[9]Tong!N39</f>
        <v>63415</v>
      </c>
      <c r="F1245" s="41">
        <f>[9]Tong!O39</f>
        <v>63779</v>
      </c>
      <c r="G1245" s="48"/>
      <c r="H1245" s="21"/>
    </row>
    <row r="1246" spans="1:8">
      <c r="A1246" s="10"/>
      <c r="B1246" s="17" t="s">
        <v>758</v>
      </c>
      <c r="C1246" s="11" t="s">
        <v>10</v>
      </c>
      <c r="D1246" s="71"/>
      <c r="E1246" s="41">
        <f>[9]Tong!N40</f>
        <v>501806</v>
      </c>
      <c r="F1246" s="41">
        <f>[9]Tong!O40</f>
        <v>516775</v>
      </c>
      <c r="G1246" s="48"/>
      <c r="H1246" s="21"/>
    </row>
    <row r="1247" spans="1:8" ht="18.75">
      <c r="A1247" s="10">
        <v>12</v>
      </c>
      <c r="B1247" s="17"/>
      <c r="C1247" s="16" t="s">
        <v>1085</v>
      </c>
      <c r="D1247" s="69" t="s">
        <v>759</v>
      </c>
      <c r="E1247" s="40">
        <f>[9]Tong!N41</f>
        <v>429585</v>
      </c>
      <c r="F1247" s="40">
        <f>[9]Tong!O41</f>
        <v>447678</v>
      </c>
      <c r="G1247" s="16"/>
      <c r="H1247" s="21"/>
    </row>
    <row r="1248" spans="1:8">
      <c r="A1248" s="10"/>
      <c r="B1248" s="17" t="s">
        <v>760</v>
      </c>
      <c r="C1248" s="11" t="s">
        <v>9</v>
      </c>
      <c r="D1248" s="70"/>
      <c r="E1248" s="41">
        <f>[9]Tong!N42</f>
        <v>70417</v>
      </c>
      <c r="F1248" s="41">
        <f>[9]Tong!O42</f>
        <v>70781</v>
      </c>
      <c r="G1248" s="48"/>
      <c r="H1248" s="21"/>
    </row>
    <row r="1249" spans="1:8">
      <c r="A1249" s="10"/>
      <c r="B1249" s="17" t="s">
        <v>761</v>
      </c>
      <c r="C1249" s="11" t="s">
        <v>10</v>
      </c>
      <c r="D1249" s="71"/>
      <c r="E1249" s="41">
        <f>[9]Tong!N43</f>
        <v>359168</v>
      </c>
      <c r="F1249" s="41">
        <f>[9]Tong!O43</f>
        <v>376897</v>
      </c>
      <c r="G1249" s="48"/>
      <c r="H1249" s="21"/>
    </row>
    <row r="1250" spans="1:8">
      <c r="A1250" s="10">
        <v>13</v>
      </c>
      <c r="B1250" s="17"/>
      <c r="C1250" s="16" t="s">
        <v>118</v>
      </c>
      <c r="D1250" s="69" t="s">
        <v>762</v>
      </c>
      <c r="E1250" s="40">
        <f>[9]Tong!N44</f>
        <v>364527</v>
      </c>
      <c r="F1250" s="40">
        <f>[9]Tong!O44</f>
        <v>384058</v>
      </c>
      <c r="G1250" s="16"/>
      <c r="H1250" s="21"/>
    </row>
    <row r="1251" spans="1:8" ht="18.75" customHeight="1">
      <c r="A1251" s="10"/>
      <c r="B1251" s="17" t="s">
        <v>763</v>
      </c>
      <c r="C1251" s="11" t="s">
        <v>9</v>
      </c>
      <c r="D1251" s="70"/>
      <c r="E1251" s="41">
        <f>[9]Tong!N45</f>
        <v>59723</v>
      </c>
      <c r="F1251" s="41">
        <f>[9]Tong!O45</f>
        <v>60086</v>
      </c>
      <c r="G1251" s="48"/>
      <c r="H1251" s="21"/>
    </row>
    <row r="1252" spans="1:8">
      <c r="A1252" s="10"/>
      <c r="B1252" s="17" t="s">
        <v>764</v>
      </c>
      <c r="C1252" s="11" t="s">
        <v>10</v>
      </c>
      <c r="D1252" s="71"/>
      <c r="E1252" s="41">
        <f>[9]Tong!N46</f>
        <v>304804</v>
      </c>
      <c r="F1252" s="41">
        <f>[9]Tong!O46</f>
        <v>323972</v>
      </c>
      <c r="G1252" s="48"/>
      <c r="H1252" s="21"/>
    </row>
    <row r="1253" spans="1:8">
      <c r="A1253" s="10">
        <v>14</v>
      </c>
      <c r="B1253" s="17"/>
      <c r="C1253" s="16" t="s">
        <v>121</v>
      </c>
      <c r="D1253" s="69" t="s">
        <v>122</v>
      </c>
      <c r="E1253" s="40">
        <f>[9]Tong!N47</f>
        <v>376691</v>
      </c>
      <c r="F1253" s="40">
        <f>[9]Tong!O47</f>
        <v>394303</v>
      </c>
      <c r="G1253" s="16"/>
      <c r="H1253" s="21"/>
    </row>
    <row r="1254" spans="1:8" ht="18" customHeight="1">
      <c r="A1254" s="10"/>
      <c r="B1254" s="17" t="s">
        <v>765</v>
      </c>
      <c r="C1254" s="11" t="s">
        <v>9</v>
      </c>
      <c r="D1254" s="70"/>
      <c r="E1254" s="41">
        <f>[9]Tong!N48</f>
        <v>59723</v>
      </c>
      <c r="F1254" s="41">
        <f>[9]Tong!O48</f>
        <v>60086</v>
      </c>
      <c r="G1254" s="48"/>
      <c r="H1254" s="21"/>
    </row>
    <row r="1255" spans="1:8" ht="18" customHeight="1">
      <c r="A1255" s="10"/>
      <c r="B1255" s="17" t="s">
        <v>766</v>
      </c>
      <c r="C1255" s="11" t="s">
        <v>10</v>
      </c>
      <c r="D1255" s="71"/>
      <c r="E1255" s="41">
        <f>[9]Tong!N49</f>
        <v>316968</v>
      </c>
      <c r="F1255" s="41">
        <f>[9]Tong!O49</f>
        <v>334217</v>
      </c>
      <c r="G1255" s="48"/>
      <c r="H1255" s="21"/>
    </row>
    <row r="1256" spans="1:8" ht="18" customHeight="1">
      <c r="A1256" s="10">
        <v>15</v>
      </c>
      <c r="B1256" s="17"/>
      <c r="C1256" s="16" t="s">
        <v>1119</v>
      </c>
      <c r="D1256" s="69" t="s">
        <v>767</v>
      </c>
      <c r="E1256" s="40">
        <f>[9]Tong!N50</f>
        <v>219471</v>
      </c>
      <c r="F1256" s="40">
        <f>[9]Tong!O50</f>
        <v>235258</v>
      </c>
      <c r="G1256" s="16"/>
      <c r="H1256" s="21"/>
    </row>
    <row r="1257" spans="1:8">
      <c r="A1257" s="10"/>
      <c r="B1257" s="17" t="s">
        <v>768</v>
      </c>
      <c r="C1257" s="11" t="s">
        <v>9</v>
      </c>
      <c r="D1257" s="70"/>
      <c r="E1257" s="41">
        <f>[9]Tong!N51</f>
        <v>59723</v>
      </c>
      <c r="F1257" s="41">
        <f>[9]Tong!O51</f>
        <v>60086</v>
      </c>
      <c r="G1257" s="48"/>
      <c r="H1257" s="21"/>
    </row>
    <row r="1258" spans="1:8">
      <c r="A1258" s="10"/>
      <c r="B1258" s="17" t="s">
        <v>769</v>
      </c>
      <c r="C1258" s="11" t="s">
        <v>10</v>
      </c>
      <c r="D1258" s="71"/>
      <c r="E1258" s="41">
        <f>[9]Tong!N52</f>
        <v>159748</v>
      </c>
      <c r="F1258" s="41">
        <f>[9]Tong!O52</f>
        <v>175172</v>
      </c>
      <c r="G1258" s="48"/>
      <c r="H1258" s="21"/>
    </row>
    <row r="1259" spans="1:8" ht="15" customHeight="1">
      <c r="A1259" s="10">
        <v>16</v>
      </c>
      <c r="B1259" s="17"/>
      <c r="C1259" s="16" t="s">
        <v>1120</v>
      </c>
      <c r="D1259" s="69" t="s">
        <v>770</v>
      </c>
      <c r="E1259" s="40">
        <f>[9]Tong!N53</f>
        <v>246054</v>
      </c>
      <c r="F1259" s="40">
        <f>[9]Tong!O53</f>
        <v>264146</v>
      </c>
      <c r="G1259" s="16"/>
      <c r="H1259" s="21"/>
    </row>
    <row r="1260" spans="1:8">
      <c r="A1260" s="10"/>
      <c r="B1260" s="17" t="s">
        <v>771</v>
      </c>
      <c r="C1260" s="11" t="s">
        <v>9</v>
      </c>
      <c r="D1260" s="70"/>
      <c r="E1260" s="41">
        <f>[9]Tong!N54</f>
        <v>59723</v>
      </c>
      <c r="F1260" s="41">
        <f>[9]Tong!O54</f>
        <v>60086</v>
      </c>
      <c r="G1260" s="48"/>
      <c r="H1260" s="21"/>
    </row>
    <row r="1261" spans="1:8">
      <c r="A1261" s="10"/>
      <c r="B1261" s="17" t="s">
        <v>772</v>
      </c>
      <c r="C1261" s="11" t="s">
        <v>10</v>
      </c>
      <c r="D1261" s="71"/>
      <c r="E1261" s="41">
        <f>[9]Tong!N55</f>
        <v>186331</v>
      </c>
      <c r="F1261" s="41">
        <f>[9]Tong!O55</f>
        <v>204060</v>
      </c>
      <c r="G1261" s="48"/>
      <c r="H1261" s="21"/>
    </row>
    <row r="1262" spans="1:8" ht="14.25" customHeight="1">
      <c r="A1262" s="10">
        <v>17</v>
      </c>
      <c r="B1262" s="17"/>
      <c r="C1262" s="16" t="s">
        <v>154</v>
      </c>
      <c r="D1262" s="69" t="s">
        <v>155</v>
      </c>
      <c r="E1262" s="40">
        <f>[9]Tong!N56</f>
        <v>328489</v>
      </c>
      <c r="F1262" s="40">
        <f>[9]Tong!O56</f>
        <v>345492</v>
      </c>
      <c r="G1262" s="16"/>
      <c r="H1262" s="21"/>
    </row>
    <row r="1263" spans="1:8">
      <c r="A1263" s="10"/>
      <c r="B1263" s="17" t="s">
        <v>773</v>
      </c>
      <c r="C1263" s="11" t="s">
        <v>9</v>
      </c>
      <c r="D1263" s="70"/>
      <c r="E1263" s="41">
        <f>[9]Tong!N57</f>
        <v>59723</v>
      </c>
      <c r="F1263" s="41">
        <f>[9]Tong!O57</f>
        <v>60086</v>
      </c>
      <c r="G1263" s="48"/>
      <c r="H1263" s="21"/>
    </row>
    <row r="1264" spans="1:8">
      <c r="A1264" s="10"/>
      <c r="B1264" s="17" t="s">
        <v>774</v>
      </c>
      <c r="C1264" s="11" t="s">
        <v>10</v>
      </c>
      <c r="D1264" s="71"/>
      <c r="E1264" s="41">
        <f>[9]Tong!N58</f>
        <v>268766</v>
      </c>
      <c r="F1264" s="41">
        <f>[9]Tong!O58</f>
        <v>285406</v>
      </c>
      <c r="G1264" s="48"/>
      <c r="H1264" s="21"/>
    </row>
    <row r="1265" spans="1:8" ht="15" customHeight="1">
      <c r="A1265" s="10">
        <v>18</v>
      </c>
      <c r="B1265" s="17"/>
      <c r="C1265" s="16" t="s">
        <v>1121</v>
      </c>
      <c r="D1265" s="69" t="s">
        <v>775</v>
      </c>
      <c r="E1265" s="40">
        <f>[9]Tong!N59</f>
        <v>373050</v>
      </c>
      <c r="F1265" s="40">
        <f>[9]Tong!O59</f>
        <v>389222</v>
      </c>
      <c r="G1265" s="16"/>
      <c r="H1265" s="21"/>
    </row>
    <row r="1266" spans="1:8">
      <c r="A1266" s="10"/>
      <c r="B1266" s="17" t="s">
        <v>776</v>
      </c>
      <c r="C1266" s="11" t="s">
        <v>9</v>
      </c>
      <c r="D1266" s="70"/>
      <c r="E1266" s="41">
        <f>[9]Tong!N60</f>
        <v>59723</v>
      </c>
      <c r="F1266" s="41">
        <f>[9]Tong!O60</f>
        <v>60086</v>
      </c>
      <c r="G1266" s="48"/>
      <c r="H1266" s="21"/>
    </row>
    <row r="1267" spans="1:8">
      <c r="A1267" s="10"/>
      <c r="B1267" s="17" t="s">
        <v>777</v>
      </c>
      <c r="C1267" s="11" t="s">
        <v>10</v>
      </c>
      <c r="D1267" s="71"/>
      <c r="E1267" s="41">
        <f>[9]Tong!N61</f>
        <v>313327</v>
      </c>
      <c r="F1267" s="41">
        <f>[9]Tong!O61</f>
        <v>329136</v>
      </c>
      <c r="G1267" s="48"/>
      <c r="H1267" s="21"/>
    </row>
    <row r="1268" spans="1:8" ht="15.75" customHeight="1">
      <c r="A1268" s="10">
        <v>19</v>
      </c>
      <c r="B1268" s="17"/>
      <c r="C1268" s="16" t="s">
        <v>1122</v>
      </c>
      <c r="D1268" s="69" t="s">
        <v>778</v>
      </c>
      <c r="E1268" s="40">
        <f>[9]Tong!N62</f>
        <v>337396</v>
      </c>
      <c r="F1268" s="40">
        <f>[9]Tong!O62</f>
        <v>350140</v>
      </c>
      <c r="G1268" s="16"/>
      <c r="H1268" s="21"/>
    </row>
    <row r="1269" spans="1:8">
      <c r="A1269" s="10"/>
      <c r="B1269" s="17" t="s">
        <v>779</v>
      </c>
      <c r="C1269" s="11" t="s">
        <v>9</v>
      </c>
      <c r="D1269" s="70"/>
      <c r="E1269" s="41">
        <f>[9]Tong!N63</f>
        <v>59723</v>
      </c>
      <c r="F1269" s="41">
        <f>[9]Tong!O63</f>
        <v>60086</v>
      </c>
      <c r="G1269" s="48"/>
      <c r="H1269" s="21"/>
    </row>
    <row r="1270" spans="1:8">
      <c r="A1270" s="10"/>
      <c r="B1270" s="17" t="s">
        <v>780</v>
      </c>
      <c r="C1270" s="11" t="s">
        <v>10</v>
      </c>
      <c r="D1270" s="71"/>
      <c r="E1270" s="41">
        <f>[9]Tong!N64</f>
        <v>277673</v>
      </c>
      <c r="F1270" s="41">
        <f>[9]Tong!O64</f>
        <v>290054</v>
      </c>
      <c r="G1270" s="48"/>
      <c r="H1270" s="21"/>
    </row>
    <row r="1271" spans="1:8" ht="17.25" customHeight="1">
      <c r="A1271" s="10">
        <v>20</v>
      </c>
      <c r="B1271" s="17"/>
      <c r="C1271" s="16" t="s">
        <v>1065</v>
      </c>
      <c r="D1271" s="69" t="s">
        <v>781</v>
      </c>
      <c r="E1271" s="40">
        <f>[9]Tong!N65</f>
        <v>315181</v>
      </c>
      <c r="F1271" s="40">
        <f>[9]Tong!O65</f>
        <v>333273</v>
      </c>
      <c r="G1271" s="16"/>
      <c r="H1271" s="21"/>
    </row>
    <row r="1272" spans="1:8">
      <c r="A1272" s="10"/>
      <c r="B1272" s="17" t="s">
        <v>782</v>
      </c>
      <c r="C1272" s="11" t="s">
        <v>9</v>
      </c>
      <c r="D1272" s="70"/>
      <c r="E1272" s="41">
        <f>[9]Tong!N66</f>
        <v>59723</v>
      </c>
      <c r="F1272" s="41">
        <f>[9]Tong!O66</f>
        <v>60086</v>
      </c>
      <c r="G1272" s="48"/>
      <c r="H1272" s="21"/>
    </row>
    <row r="1273" spans="1:8">
      <c r="A1273" s="10"/>
      <c r="B1273" s="17" t="s">
        <v>783</v>
      </c>
      <c r="C1273" s="11" t="s">
        <v>10</v>
      </c>
      <c r="D1273" s="71"/>
      <c r="E1273" s="41">
        <f>[9]Tong!N67</f>
        <v>255458</v>
      </c>
      <c r="F1273" s="41">
        <f>[9]Tong!O67</f>
        <v>273187</v>
      </c>
      <c r="G1273" s="48"/>
      <c r="H1273" s="21"/>
    </row>
    <row r="1274" spans="1:8" ht="18.75">
      <c r="A1274" s="10">
        <v>21</v>
      </c>
      <c r="B1274" s="17"/>
      <c r="C1274" s="16" t="s">
        <v>1123</v>
      </c>
      <c r="D1274" s="69" t="s">
        <v>152</v>
      </c>
      <c r="E1274" s="40">
        <f>[9]Tong!N68</f>
        <v>365692</v>
      </c>
      <c r="F1274" s="40">
        <f>[9]Tong!O68</f>
        <v>383784</v>
      </c>
      <c r="G1274" s="16"/>
      <c r="H1274" s="21"/>
    </row>
    <row r="1275" spans="1:8">
      <c r="A1275" s="10"/>
      <c r="B1275" s="17" t="s">
        <v>784</v>
      </c>
      <c r="C1275" s="11" t="s">
        <v>9</v>
      </c>
      <c r="D1275" s="70"/>
      <c r="E1275" s="41">
        <f>[9]Tong!N69</f>
        <v>59723</v>
      </c>
      <c r="F1275" s="41">
        <f>[9]Tong!O69</f>
        <v>60086</v>
      </c>
      <c r="G1275" s="48"/>
      <c r="H1275" s="21"/>
    </row>
    <row r="1276" spans="1:8">
      <c r="A1276" s="10"/>
      <c r="B1276" s="17" t="s">
        <v>785</v>
      </c>
      <c r="C1276" s="11" t="s">
        <v>10</v>
      </c>
      <c r="D1276" s="71"/>
      <c r="E1276" s="41">
        <f>[9]Tong!N70</f>
        <v>305969</v>
      </c>
      <c r="F1276" s="41">
        <f>[9]Tong!O70</f>
        <v>323698</v>
      </c>
      <c r="G1276" s="48"/>
      <c r="H1276" s="21"/>
    </row>
    <row r="1277" spans="1:8" ht="18.75">
      <c r="A1277" s="10">
        <v>22</v>
      </c>
      <c r="B1277" s="17"/>
      <c r="C1277" s="16" t="s">
        <v>1066</v>
      </c>
      <c r="D1277" s="69" t="s">
        <v>786</v>
      </c>
      <c r="E1277" s="40">
        <f>[9]Tong!N71</f>
        <v>326729</v>
      </c>
      <c r="F1277" s="40">
        <f>[9]Tong!O71</f>
        <v>339301</v>
      </c>
      <c r="G1277" s="16"/>
      <c r="H1277" s="21"/>
    </row>
    <row r="1278" spans="1:8">
      <c r="A1278" s="10"/>
      <c r="B1278" s="17" t="s">
        <v>787</v>
      </c>
      <c r="C1278" s="11" t="s">
        <v>9</v>
      </c>
      <c r="D1278" s="70"/>
      <c r="E1278" s="41">
        <f>[9]Tong!N72</f>
        <v>59723</v>
      </c>
      <c r="F1278" s="41">
        <f>[9]Tong!O72</f>
        <v>60086</v>
      </c>
      <c r="G1278" s="48"/>
      <c r="H1278" s="21"/>
    </row>
    <row r="1279" spans="1:8">
      <c r="A1279" s="10"/>
      <c r="B1279" s="17" t="s">
        <v>788</v>
      </c>
      <c r="C1279" s="11" t="s">
        <v>10</v>
      </c>
      <c r="D1279" s="71"/>
      <c r="E1279" s="41">
        <f>[9]Tong!N73</f>
        <v>267006</v>
      </c>
      <c r="F1279" s="41">
        <f>[9]Tong!O73</f>
        <v>279215</v>
      </c>
      <c r="G1279" s="48"/>
      <c r="H1279" s="21"/>
    </row>
    <row r="1280" spans="1:8" ht="17.25">
      <c r="A1280" s="10">
        <v>23</v>
      </c>
      <c r="B1280" s="17"/>
      <c r="C1280" s="16" t="s">
        <v>1124</v>
      </c>
      <c r="D1280" s="69" t="s">
        <v>789</v>
      </c>
      <c r="E1280" s="40">
        <f>[9]Tong!N74</f>
        <v>418480</v>
      </c>
      <c r="F1280" s="40">
        <f>[9]Tong!O74</f>
        <v>432108</v>
      </c>
      <c r="G1280" s="16"/>
      <c r="H1280" s="21"/>
    </row>
    <row r="1281" spans="1:8">
      <c r="A1281" s="10"/>
      <c r="B1281" s="17" t="s">
        <v>790</v>
      </c>
      <c r="C1281" s="11" t="s">
        <v>9</v>
      </c>
      <c r="D1281" s="70"/>
      <c r="E1281" s="41">
        <f>[9]Tong!N75</f>
        <v>59723</v>
      </c>
      <c r="F1281" s="41">
        <f>[9]Tong!O75</f>
        <v>60086</v>
      </c>
      <c r="G1281" s="48"/>
      <c r="H1281" s="21"/>
    </row>
    <row r="1282" spans="1:8">
      <c r="A1282" s="10"/>
      <c r="B1282" s="17" t="s">
        <v>791</v>
      </c>
      <c r="C1282" s="11" t="s">
        <v>10</v>
      </c>
      <c r="D1282" s="71"/>
      <c r="E1282" s="41">
        <f>[9]Tong!N76</f>
        <v>358757</v>
      </c>
      <c r="F1282" s="41">
        <f>[9]Tong!O76</f>
        <v>372022</v>
      </c>
      <c r="G1282" s="48"/>
      <c r="H1282" s="21"/>
    </row>
    <row r="1283" spans="1:8">
      <c r="A1283" s="10">
        <v>24</v>
      </c>
      <c r="B1283" s="17"/>
      <c r="C1283" s="16" t="s">
        <v>792</v>
      </c>
      <c r="D1283" s="69" t="s">
        <v>793</v>
      </c>
      <c r="E1283" s="40">
        <f>[9]Tong!N77</f>
        <v>580957</v>
      </c>
      <c r="F1283" s="40">
        <f>[9]Tong!O77</f>
        <v>603776</v>
      </c>
      <c r="G1283" s="16"/>
      <c r="H1283" s="21"/>
    </row>
    <row r="1284" spans="1:8">
      <c r="A1284" s="10"/>
      <c r="B1284" s="17" t="s">
        <v>794</v>
      </c>
      <c r="C1284" s="11" t="s">
        <v>9</v>
      </c>
      <c r="D1284" s="70"/>
      <c r="E1284" s="41">
        <f>[9]Tong!N78</f>
        <v>46664</v>
      </c>
      <c r="F1284" s="41">
        <f>[9]Tong!O78</f>
        <v>47028</v>
      </c>
      <c r="G1284" s="48"/>
      <c r="H1284" s="21"/>
    </row>
    <row r="1285" spans="1:8">
      <c r="A1285" s="10"/>
      <c r="B1285" s="17" t="s">
        <v>795</v>
      </c>
      <c r="C1285" s="11" t="s">
        <v>10</v>
      </c>
      <c r="D1285" s="71"/>
      <c r="E1285" s="41">
        <f>[9]Tong!N79</f>
        <v>534293</v>
      </c>
      <c r="F1285" s="41">
        <f>[9]Tong!O79</f>
        <v>556748</v>
      </c>
      <c r="G1285" s="48"/>
      <c r="H1285" s="21"/>
    </row>
    <row r="1286" spans="1:8">
      <c r="A1286" s="10">
        <v>25</v>
      </c>
      <c r="B1286" s="17"/>
      <c r="C1286" s="16" t="s">
        <v>796</v>
      </c>
      <c r="D1286" s="69" t="s">
        <v>793</v>
      </c>
      <c r="E1286" s="40">
        <f>[9]Tong!N80</f>
        <v>580957</v>
      </c>
      <c r="F1286" s="40">
        <f>[9]Tong!O80</f>
        <v>603776</v>
      </c>
      <c r="G1286" s="16"/>
      <c r="H1286" s="21"/>
    </row>
    <row r="1287" spans="1:8">
      <c r="A1287" s="10"/>
      <c r="B1287" s="17" t="s">
        <v>797</v>
      </c>
      <c r="C1287" s="11" t="s">
        <v>9</v>
      </c>
      <c r="D1287" s="70"/>
      <c r="E1287" s="41">
        <f>[9]Tong!N81</f>
        <v>46664</v>
      </c>
      <c r="F1287" s="41">
        <f>[9]Tong!O81</f>
        <v>47028</v>
      </c>
      <c r="G1287" s="48"/>
      <c r="H1287" s="21"/>
    </row>
    <row r="1288" spans="1:8">
      <c r="A1288" s="10"/>
      <c r="B1288" s="17" t="s">
        <v>798</v>
      </c>
      <c r="C1288" s="11" t="s">
        <v>10</v>
      </c>
      <c r="D1288" s="71"/>
      <c r="E1288" s="41">
        <f>[9]Tong!N82</f>
        <v>534293</v>
      </c>
      <c r="F1288" s="41">
        <f>[9]Tong!O82</f>
        <v>556748</v>
      </c>
      <c r="G1288" s="48"/>
      <c r="H1288" s="21"/>
    </row>
    <row r="1289" spans="1:8">
      <c r="A1289" s="10">
        <v>26</v>
      </c>
      <c r="B1289" s="17"/>
      <c r="C1289" s="16" t="s">
        <v>128</v>
      </c>
      <c r="D1289" s="69" t="s">
        <v>799</v>
      </c>
      <c r="E1289" s="40">
        <f>[9]Tong!N83</f>
        <v>468561</v>
      </c>
      <c r="F1289" s="40">
        <f>[9]Tong!O83</f>
        <v>524741</v>
      </c>
      <c r="G1289" s="16"/>
      <c r="H1289" s="21"/>
    </row>
    <row r="1290" spans="1:8">
      <c r="A1290" s="10"/>
      <c r="B1290" s="17" t="s">
        <v>800</v>
      </c>
      <c r="C1290" s="11" t="s">
        <v>9</v>
      </c>
      <c r="D1290" s="70"/>
      <c r="E1290" s="41">
        <f>[9]Tong!N84</f>
        <v>46664</v>
      </c>
      <c r="F1290" s="41">
        <f>[9]Tong!O84</f>
        <v>47028</v>
      </c>
      <c r="G1290" s="48"/>
      <c r="H1290" s="21"/>
    </row>
    <row r="1291" spans="1:8">
      <c r="A1291" s="10"/>
      <c r="B1291" s="17" t="s">
        <v>801</v>
      </c>
      <c r="C1291" s="11" t="s">
        <v>10</v>
      </c>
      <c r="D1291" s="71"/>
      <c r="E1291" s="41">
        <f>[9]Tong!N85</f>
        <v>421897</v>
      </c>
      <c r="F1291" s="41">
        <f>[9]Tong!O85</f>
        <v>477713</v>
      </c>
      <c r="G1291" s="48"/>
      <c r="H1291" s="21"/>
    </row>
    <row r="1292" spans="1:8">
      <c r="A1292" s="10">
        <v>27</v>
      </c>
      <c r="B1292" s="17"/>
      <c r="C1292" s="16" t="s">
        <v>130</v>
      </c>
      <c r="D1292" s="69" t="s">
        <v>131</v>
      </c>
      <c r="E1292" s="40">
        <f>[9]Tong!N86</f>
        <v>455277</v>
      </c>
      <c r="F1292" s="40">
        <f>[9]Tong!O86</f>
        <v>511457</v>
      </c>
      <c r="G1292" s="16"/>
      <c r="H1292" s="21"/>
    </row>
    <row r="1293" spans="1:8">
      <c r="A1293" s="10"/>
      <c r="B1293" s="17" t="s">
        <v>802</v>
      </c>
      <c r="C1293" s="11" t="s">
        <v>9</v>
      </c>
      <c r="D1293" s="70"/>
      <c r="E1293" s="41">
        <f>[9]Tong!N87</f>
        <v>46664</v>
      </c>
      <c r="F1293" s="41">
        <f>[9]Tong!O87</f>
        <v>47028</v>
      </c>
      <c r="G1293" s="48"/>
      <c r="H1293" s="21"/>
    </row>
    <row r="1294" spans="1:8">
      <c r="A1294" s="10"/>
      <c r="B1294" s="17" t="s">
        <v>803</v>
      </c>
      <c r="C1294" s="11" t="s">
        <v>10</v>
      </c>
      <c r="D1294" s="71"/>
      <c r="E1294" s="41">
        <f>[9]Tong!N88</f>
        <v>408613</v>
      </c>
      <c r="F1294" s="41">
        <f>[9]Tong!O88</f>
        <v>464429</v>
      </c>
      <c r="G1294" s="48"/>
      <c r="H1294" s="21"/>
    </row>
    <row r="1295" spans="1:8">
      <c r="A1295" s="10">
        <v>28</v>
      </c>
      <c r="B1295" s="17"/>
      <c r="C1295" s="16" t="s">
        <v>220</v>
      </c>
      <c r="D1295" s="69" t="s">
        <v>804</v>
      </c>
      <c r="E1295" s="40">
        <f>[9]Tong!N89</f>
        <v>362514</v>
      </c>
      <c r="F1295" s="40">
        <f>[9]Tong!O89</f>
        <v>387013</v>
      </c>
      <c r="G1295" s="16"/>
      <c r="H1295" s="21"/>
    </row>
    <row r="1296" spans="1:8">
      <c r="A1296" s="10"/>
      <c r="B1296" s="17" t="s">
        <v>805</v>
      </c>
      <c r="C1296" s="11" t="s">
        <v>9</v>
      </c>
      <c r="D1296" s="70"/>
      <c r="E1296" s="41">
        <f>[9]Tong!N90</f>
        <v>46664</v>
      </c>
      <c r="F1296" s="41">
        <f>[9]Tong!O90</f>
        <v>47028</v>
      </c>
      <c r="G1296" s="48"/>
      <c r="H1296" s="21"/>
    </row>
    <row r="1297" spans="1:8">
      <c r="A1297" s="10"/>
      <c r="B1297" s="17" t="s">
        <v>806</v>
      </c>
      <c r="C1297" s="11" t="s">
        <v>10</v>
      </c>
      <c r="D1297" s="71"/>
      <c r="E1297" s="41">
        <f>[9]Tong!N91</f>
        <v>315850</v>
      </c>
      <c r="F1297" s="41">
        <f>[9]Tong!O91</f>
        <v>339985</v>
      </c>
      <c r="G1297" s="48"/>
      <c r="H1297" s="21"/>
    </row>
    <row r="1298" spans="1:8">
      <c r="A1298" s="10">
        <v>29</v>
      </c>
      <c r="B1298" s="17"/>
      <c r="C1298" s="16" t="s">
        <v>138</v>
      </c>
      <c r="D1298" s="69" t="s">
        <v>804</v>
      </c>
      <c r="E1298" s="40">
        <f>[9]Tong!N92</f>
        <v>362514</v>
      </c>
      <c r="F1298" s="40">
        <f>[9]Tong!O92</f>
        <v>387013</v>
      </c>
      <c r="G1298" s="16"/>
      <c r="H1298" s="21"/>
    </row>
    <row r="1299" spans="1:8">
      <c r="A1299" s="10"/>
      <c r="B1299" s="17" t="s">
        <v>807</v>
      </c>
      <c r="C1299" s="11" t="s">
        <v>9</v>
      </c>
      <c r="D1299" s="70"/>
      <c r="E1299" s="41">
        <f>[9]Tong!N93</f>
        <v>46664</v>
      </c>
      <c r="F1299" s="41">
        <f>[9]Tong!O93</f>
        <v>47028</v>
      </c>
      <c r="G1299" s="48"/>
      <c r="H1299" s="21"/>
    </row>
    <row r="1300" spans="1:8">
      <c r="A1300" s="10"/>
      <c r="B1300" s="17" t="s">
        <v>808</v>
      </c>
      <c r="C1300" s="11" t="s">
        <v>10</v>
      </c>
      <c r="D1300" s="71"/>
      <c r="E1300" s="41">
        <f>[9]Tong!N94</f>
        <v>315850</v>
      </c>
      <c r="F1300" s="41">
        <f>[9]Tong!O94</f>
        <v>339985</v>
      </c>
      <c r="G1300" s="48"/>
      <c r="H1300" s="21"/>
    </row>
    <row r="1301" spans="1:8">
      <c r="A1301" s="10">
        <v>30</v>
      </c>
      <c r="B1301" s="17"/>
      <c r="C1301" s="16" t="s">
        <v>140</v>
      </c>
      <c r="D1301" s="69" t="s">
        <v>804</v>
      </c>
      <c r="E1301" s="40">
        <f>[9]Tong!N95</f>
        <v>362514</v>
      </c>
      <c r="F1301" s="40">
        <f>[9]Tong!O95</f>
        <v>387013</v>
      </c>
      <c r="G1301" s="16"/>
      <c r="H1301" s="21"/>
    </row>
    <row r="1302" spans="1:8">
      <c r="A1302" s="10"/>
      <c r="B1302" s="17" t="s">
        <v>809</v>
      </c>
      <c r="C1302" s="11" t="s">
        <v>9</v>
      </c>
      <c r="D1302" s="70"/>
      <c r="E1302" s="41">
        <f>[9]Tong!N96</f>
        <v>46664</v>
      </c>
      <c r="F1302" s="41">
        <f>[9]Tong!O96</f>
        <v>47028</v>
      </c>
      <c r="G1302" s="48"/>
      <c r="H1302" s="21"/>
    </row>
    <row r="1303" spans="1:8">
      <c r="A1303" s="10"/>
      <c r="B1303" s="17" t="s">
        <v>810</v>
      </c>
      <c r="C1303" s="11" t="s">
        <v>10</v>
      </c>
      <c r="D1303" s="71"/>
      <c r="E1303" s="41">
        <f>[9]Tong!N97</f>
        <v>315850</v>
      </c>
      <c r="F1303" s="41">
        <f>[9]Tong!O97</f>
        <v>339985</v>
      </c>
      <c r="G1303" s="48"/>
      <c r="H1303" s="21"/>
    </row>
    <row r="1304" spans="1:8">
      <c r="A1304" s="10">
        <v>31</v>
      </c>
      <c r="B1304" s="17"/>
      <c r="C1304" s="16" t="s">
        <v>133</v>
      </c>
      <c r="D1304" s="69" t="s">
        <v>804</v>
      </c>
      <c r="E1304" s="40">
        <f>[9]Tong!N98</f>
        <v>362514</v>
      </c>
      <c r="F1304" s="40">
        <f>[9]Tong!O98</f>
        <v>387013</v>
      </c>
      <c r="G1304" s="16"/>
      <c r="H1304" s="21"/>
    </row>
    <row r="1305" spans="1:8">
      <c r="A1305" s="10"/>
      <c r="B1305" s="17" t="s">
        <v>811</v>
      </c>
      <c r="C1305" s="11" t="s">
        <v>9</v>
      </c>
      <c r="D1305" s="70"/>
      <c r="E1305" s="41">
        <f>[9]Tong!N99</f>
        <v>46664</v>
      </c>
      <c r="F1305" s="41">
        <f>[9]Tong!O99</f>
        <v>47028</v>
      </c>
      <c r="G1305" s="48"/>
      <c r="H1305" s="21"/>
    </row>
    <row r="1306" spans="1:8">
      <c r="A1306" s="10"/>
      <c r="B1306" s="17" t="s">
        <v>812</v>
      </c>
      <c r="C1306" s="11" t="s">
        <v>10</v>
      </c>
      <c r="D1306" s="71"/>
      <c r="E1306" s="41">
        <f>[9]Tong!N100</f>
        <v>315850</v>
      </c>
      <c r="F1306" s="41">
        <f>[9]Tong!O100</f>
        <v>339985</v>
      </c>
      <c r="G1306" s="48"/>
      <c r="H1306" s="21"/>
    </row>
    <row r="1307" spans="1:8">
      <c r="A1307" s="10">
        <v>32</v>
      </c>
      <c r="B1307" s="17"/>
      <c r="C1307" s="16" t="s">
        <v>142</v>
      </c>
      <c r="D1307" s="69" t="s">
        <v>804</v>
      </c>
      <c r="E1307" s="40">
        <f>[9]Tong!N101</f>
        <v>362514</v>
      </c>
      <c r="F1307" s="40">
        <f>[9]Tong!O101</f>
        <v>387013</v>
      </c>
      <c r="G1307" s="16"/>
      <c r="H1307" s="21"/>
    </row>
    <row r="1308" spans="1:8">
      <c r="A1308" s="10"/>
      <c r="B1308" s="17" t="s">
        <v>813</v>
      </c>
      <c r="C1308" s="11" t="s">
        <v>9</v>
      </c>
      <c r="D1308" s="70"/>
      <c r="E1308" s="41">
        <f>[9]Tong!N102</f>
        <v>46664</v>
      </c>
      <c r="F1308" s="41">
        <f>[9]Tong!O102</f>
        <v>47028</v>
      </c>
      <c r="G1308" s="48"/>
      <c r="H1308" s="21"/>
    </row>
    <row r="1309" spans="1:8">
      <c r="A1309" s="10"/>
      <c r="B1309" s="17" t="s">
        <v>814</v>
      </c>
      <c r="C1309" s="11" t="s">
        <v>10</v>
      </c>
      <c r="D1309" s="71"/>
      <c r="E1309" s="41">
        <f>[9]Tong!N103</f>
        <v>315850</v>
      </c>
      <c r="F1309" s="41">
        <f>[9]Tong!O103</f>
        <v>339985</v>
      </c>
      <c r="G1309" s="48"/>
      <c r="H1309" s="21"/>
    </row>
    <row r="1310" spans="1:8">
      <c r="A1310" s="10">
        <v>33</v>
      </c>
      <c r="B1310" s="17"/>
      <c r="C1310" s="16" t="s">
        <v>144</v>
      </c>
      <c r="D1310" s="69" t="s">
        <v>804</v>
      </c>
      <c r="E1310" s="40">
        <f>[9]Tong!N104</f>
        <v>362514</v>
      </c>
      <c r="F1310" s="40">
        <f>[9]Tong!O104</f>
        <v>387013</v>
      </c>
      <c r="G1310" s="16"/>
      <c r="H1310" s="21"/>
    </row>
    <row r="1311" spans="1:8">
      <c r="A1311" s="10"/>
      <c r="B1311" s="17" t="s">
        <v>815</v>
      </c>
      <c r="C1311" s="11" t="s">
        <v>9</v>
      </c>
      <c r="D1311" s="70"/>
      <c r="E1311" s="41">
        <f>[9]Tong!N105</f>
        <v>46664</v>
      </c>
      <c r="F1311" s="41">
        <f>[9]Tong!O105</f>
        <v>47028</v>
      </c>
      <c r="G1311" s="48"/>
      <c r="H1311" s="21"/>
    </row>
    <row r="1312" spans="1:8">
      <c r="A1312" s="10"/>
      <c r="B1312" s="17" t="s">
        <v>816</v>
      </c>
      <c r="C1312" s="11" t="s">
        <v>10</v>
      </c>
      <c r="D1312" s="71"/>
      <c r="E1312" s="41">
        <f>[9]Tong!N106</f>
        <v>315850</v>
      </c>
      <c r="F1312" s="41">
        <f>[9]Tong!O106</f>
        <v>339985</v>
      </c>
      <c r="G1312" s="48"/>
      <c r="H1312" s="21"/>
    </row>
    <row r="1313" spans="1:8">
      <c r="A1313" s="10">
        <v>34</v>
      </c>
      <c r="B1313" s="17"/>
      <c r="C1313" s="16" t="s">
        <v>456</v>
      </c>
      <c r="D1313" s="69" t="s">
        <v>817</v>
      </c>
      <c r="E1313" s="40">
        <f>[9]Tong!N107</f>
        <v>596334</v>
      </c>
      <c r="F1313" s="40">
        <f>[9]Tong!O107</f>
        <v>614426</v>
      </c>
      <c r="G1313" s="16"/>
      <c r="H1313" s="21"/>
    </row>
    <row r="1314" spans="1:8">
      <c r="A1314" s="10"/>
      <c r="B1314" s="17" t="s">
        <v>818</v>
      </c>
      <c r="C1314" s="11" t="s">
        <v>9</v>
      </c>
      <c r="D1314" s="70"/>
      <c r="E1314" s="41">
        <f>[9]Tong!N108</f>
        <v>56939</v>
      </c>
      <c r="F1314" s="41">
        <f>[9]Tong!O108</f>
        <v>57302</v>
      </c>
      <c r="G1314" s="48"/>
      <c r="H1314" s="21"/>
    </row>
    <row r="1315" spans="1:8">
      <c r="A1315" s="10"/>
      <c r="B1315" s="17" t="s">
        <v>819</v>
      </c>
      <c r="C1315" s="11" t="s">
        <v>10</v>
      </c>
      <c r="D1315" s="71"/>
      <c r="E1315" s="41">
        <f>[9]Tong!N109</f>
        <v>539395</v>
      </c>
      <c r="F1315" s="41">
        <f>[9]Tong!O109</f>
        <v>557124</v>
      </c>
      <c r="G1315" s="48"/>
      <c r="H1315" s="21"/>
    </row>
    <row r="1316" spans="1:8">
      <c r="A1316" s="10">
        <v>35</v>
      </c>
      <c r="B1316" s="17"/>
      <c r="C1316" s="16" t="s">
        <v>177</v>
      </c>
      <c r="D1316" s="69" t="s">
        <v>820</v>
      </c>
      <c r="E1316" s="40">
        <f>[9]Tong!N110</f>
        <v>1676340</v>
      </c>
      <c r="F1316" s="40">
        <f>[9]Tong!O110</f>
        <v>1694432</v>
      </c>
      <c r="G1316" s="16"/>
      <c r="H1316" s="21"/>
    </row>
    <row r="1317" spans="1:8">
      <c r="A1317" s="10"/>
      <c r="B1317" s="17" t="s">
        <v>821</v>
      </c>
      <c r="C1317" s="11" t="s">
        <v>9</v>
      </c>
      <c r="D1317" s="70"/>
      <c r="E1317" s="41">
        <f>[9]Tong!N111</f>
        <v>56939</v>
      </c>
      <c r="F1317" s="41">
        <f>[9]Tong!O111</f>
        <v>57302</v>
      </c>
      <c r="G1317" s="48"/>
      <c r="H1317" s="21"/>
    </row>
    <row r="1318" spans="1:8">
      <c r="A1318" s="10"/>
      <c r="B1318" s="17" t="s">
        <v>822</v>
      </c>
      <c r="C1318" s="11" t="s">
        <v>10</v>
      </c>
      <c r="D1318" s="71"/>
      <c r="E1318" s="41">
        <f>[9]Tong!N112</f>
        <v>1619401</v>
      </c>
      <c r="F1318" s="41">
        <f>[9]Tong!O112</f>
        <v>1637130</v>
      </c>
      <c r="G1318" s="48"/>
      <c r="H1318" s="21"/>
    </row>
    <row r="1319" spans="1:8">
      <c r="A1319" s="10">
        <v>36</v>
      </c>
      <c r="B1319" s="17"/>
      <c r="C1319" s="16" t="s">
        <v>823</v>
      </c>
      <c r="D1319" s="69" t="s">
        <v>824</v>
      </c>
      <c r="E1319" s="40">
        <f>[9]Tong!N113</f>
        <v>1101293</v>
      </c>
      <c r="F1319" s="40">
        <f>[9]Tong!O113</f>
        <v>1134133</v>
      </c>
      <c r="G1319" s="16"/>
      <c r="H1319" s="21"/>
    </row>
    <row r="1320" spans="1:8">
      <c r="A1320" s="10"/>
      <c r="B1320" s="17" t="s">
        <v>825</v>
      </c>
      <c r="C1320" s="11" t="s">
        <v>9</v>
      </c>
      <c r="D1320" s="70"/>
      <c r="E1320" s="41">
        <f>[9]Tong!N114</f>
        <v>62447</v>
      </c>
      <c r="F1320" s="41">
        <f>[9]Tong!O114</f>
        <v>62810</v>
      </c>
      <c r="G1320" s="48"/>
      <c r="H1320" s="21"/>
    </row>
    <row r="1321" spans="1:8">
      <c r="A1321" s="10"/>
      <c r="B1321" s="17" t="s">
        <v>826</v>
      </c>
      <c r="C1321" s="11" t="s">
        <v>10</v>
      </c>
      <c r="D1321" s="71"/>
      <c r="E1321" s="41">
        <f>[9]Tong!N115</f>
        <v>1038846</v>
      </c>
      <c r="F1321" s="41">
        <f>[9]Tong!O115</f>
        <v>1071323</v>
      </c>
      <c r="G1321" s="48"/>
      <c r="H1321" s="21"/>
    </row>
    <row r="1322" spans="1:8">
      <c r="A1322" s="10">
        <v>37</v>
      </c>
      <c r="B1322" s="17"/>
      <c r="C1322" s="16" t="s">
        <v>827</v>
      </c>
      <c r="D1322" s="69" t="s">
        <v>824</v>
      </c>
      <c r="E1322" s="40">
        <f>[9]Tong!N116</f>
        <v>1100079</v>
      </c>
      <c r="F1322" s="40">
        <f>[9]Tong!O116</f>
        <v>1132918</v>
      </c>
      <c r="G1322" s="16"/>
      <c r="H1322" s="21"/>
    </row>
    <row r="1323" spans="1:8">
      <c r="A1323" s="10"/>
      <c r="B1323" s="17" t="s">
        <v>828</v>
      </c>
      <c r="C1323" s="11" t="s">
        <v>9</v>
      </c>
      <c r="D1323" s="70"/>
      <c r="E1323" s="41">
        <f>[9]Tong!N117</f>
        <v>62447</v>
      </c>
      <c r="F1323" s="41">
        <f>[9]Tong!O117</f>
        <v>62810</v>
      </c>
      <c r="G1323" s="48"/>
      <c r="H1323" s="21"/>
    </row>
    <row r="1324" spans="1:8">
      <c r="A1324" s="10"/>
      <c r="B1324" s="17" t="s">
        <v>829</v>
      </c>
      <c r="C1324" s="11" t="s">
        <v>10</v>
      </c>
      <c r="D1324" s="71"/>
      <c r="E1324" s="41">
        <f>[9]Tong!N118</f>
        <v>1037632</v>
      </c>
      <c r="F1324" s="41">
        <f>[9]Tong!O118</f>
        <v>1070108</v>
      </c>
      <c r="G1324" s="48"/>
      <c r="H1324" s="21"/>
    </row>
    <row r="1325" spans="1:8">
      <c r="A1325" s="10">
        <v>38</v>
      </c>
      <c r="B1325" s="17"/>
      <c r="C1325" s="16" t="s">
        <v>238</v>
      </c>
      <c r="D1325" s="69" t="s">
        <v>824</v>
      </c>
      <c r="E1325" s="40">
        <f>[9]Tong!N119</f>
        <v>1100079</v>
      </c>
      <c r="F1325" s="40">
        <f>[9]Tong!O119</f>
        <v>1132918</v>
      </c>
      <c r="G1325" s="16"/>
      <c r="H1325" s="21"/>
    </row>
    <row r="1326" spans="1:8">
      <c r="A1326" s="10"/>
      <c r="B1326" s="17" t="s">
        <v>830</v>
      </c>
      <c r="C1326" s="11" t="s">
        <v>9</v>
      </c>
      <c r="D1326" s="70"/>
      <c r="E1326" s="41">
        <f>[9]Tong!N120</f>
        <v>62447</v>
      </c>
      <c r="F1326" s="41">
        <f>[9]Tong!O120</f>
        <v>62810</v>
      </c>
      <c r="G1326" s="48"/>
      <c r="H1326" s="21"/>
    </row>
    <row r="1327" spans="1:8">
      <c r="A1327" s="10"/>
      <c r="B1327" s="17" t="s">
        <v>831</v>
      </c>
      <c r="C1327" s="11" t="s">
        <v>10</v>
      </c>
      <c r="D1327" s="71"/>
      <c r="E1327" s="41">
        <f>[9]Tong!N121</f>
        <v>1037632</v>
      </c>
      <c r="F1327" s="41">
        <f>[9]Tong!O121</f>
        <v>1070108</v>
      </c>
      <c r="G1327" s="48"/>
      <c r="H1327" s="21"/>
    </row>
    <row r="1328" spans="1:8" ht="31.5">
      <c r="A1328" s="10">
        <v>39</v>
      </c>
      <c r="B1328" s="17"/>
      <c r="C1328" s="16" t="s">
        <v>832</v>
      </c>
      <c r="D1328" s="69" t="s">
        <v>833</v>
      </c>
      <c r="E1328" s="40">
        <f>[9]Tong!N122</f>
        <v>4380226</v>
      </c>
      <c r="F1328" s="40">
        <f>[9]Tong!O122</f>
        <v>4399537</v>
      </c>
      <c r="G1328" s="16"/>
      <c r="H1328" s="21"/>
    </row>
    <row r="1329" spans="1:8">
      <c r="A1329" s="10"/>
      <c r="B1329" s="17"/>
      <c r="C1329" s="11" t="s">
        <v>9</v>
      </c>
      <c r="D1329" s="70"/>
      <c r="E1329" s="41"/>
      <c r="F1329" s="41"/>
      <c r="G1329" s="48"/>
      <c r="H1329" s="21"/>
    </row>
    <row r="1330" spans="1:8">
      <c r="A1330" s="10"/>
      <c r="B1330" s="17" t="s">
        <v>834</v>
      </c>
      <c r="C1330" s="11" t="s">
        <v>10</v>
      </c>
      <c r="D1330" s="71"/>
      <c r="E1330" s="41">
        <f>[9]Tong!N124</f>
        <v>4380226</v>
      </c>
      <c r="F1330" s="41">
        <f>[9]Tong!O124</f>
        <v>4399537</v>
      </c>
      <c r="G1330" s="48"/>
      <c r="H1330" s="21"/>
    </row>
    <row r="1331" spans="1:8" ht="23.25" customHeight="1">
      <c r="A1331" s="6" t="s">
        <v>1014</v>
      </c>
      <c r="B1331" s="9"/>
      <c r="C1331" s="61" t="s">
        <v>896</v>
      </c>
      <c r="D1331" s="62"/>
      <c r="E1331" s="62"/>
      <c r="F1331" s="62"/>
      <c r="G1331" s="63"/>
    </row>
    <row r="1332" spans="1:8" ht="17.25">
      <c r="A1332" s="6">
        <v>1</v>
      </c>
      <c r="B1332" s="49"/>
      <c r="C1332" s="9" t="s">
        <v>1125</v>
      </c>
      <c r="D1332" s="8"/>
      <c r="E1332" s="40">
        <f>[10]Tong!N8</f>
        <v>450330</v>
      </c>
      <c r="F1332" s="40">
        <f>[10]Tong!O8</f>
        <v>462913</v>
      </c>
      <c r="G1332" s="16"/>
      <c r="H1332" s="21"/>
    </row>
    <row r="1333" spans="1:8">
      <c r="A1333" s="6"/>
      <c r="B1333" s="8" t="s">
        <v>836</v>
      </c>
      <c r="C1333" s="14" t="s">
        <v>9</v>
      </c>
      <c r="D1333" s="8"/>
      <c r="E1333" s="41">
        <f>[10]Tong!N9</f>
        <v>180284</v>
      </c>
      <c r="F1333" s="41">
        <f>[10]Tong!O9</f>
        <v>183491</v>
      </c>
      <c r="G1333" s="48"/>
      <c r="H1333" s="21"/>
    </row>
    <row r="1334" spans="1:8">
      <c r="A1334" s="6"/>
      <c r="B1334" s="8" t="s">
        <v>837</v>
      </c>
      <c r="C1334" s="14" t="s">
        <v>10</v>
      </c>
      <c r="D1334" s="8"/>
      <c r="E1334" s="41">
        <f>[10]Tong!N10</f>
        <v>270046</v>
      </c>
      <c r="F1334" s="41">
        <f>[10]Tong!O10</f>
        <v>279422</v>
      </c>
      <c r="G1334" s="48"/>
      <c r="H1334" s="21"/>
    </row>
    <row r="1335" spans="1:8">
      <c r="A1335" s="6">
        <v>2</v>
      </c>
      <c r="B1335" s="8"/>
      <c r="C1335" s="9" t="s">
        <v>838</v>
      </c>
      <c r="D1335" s="8"/>
      <c r="E1335" s="40">
        <f>[10]Tong!N11</f>
        <v>2230093</v>
      </c>
      <c r="F1335" s="40">
        <f>[10]Tong!O11</f>
        <v>2250213</v>
      </c>
      <c r="G1335" s="16"/>
      <c r="H1335" s="21"/>
    </row>
    <row r="1336" spans="1:8">
      <c r="A1336" s="6"/>
      <c r="B1336" s="8" t="s">
        <v>839</v>
      </c>
      <c r="C1336" s="14" t="s">
        <v>9</v>
      </c>
      <c r="D1336" s="8"/>
      <c r="E1336" s="41">
        <f>[10]Tong!N12</f>
        <v>180284</v>
      </c>
      <c r="F1336" s="41">
        <f>[10]Tong!O12</f>
        <v>183491</v>
      </c>
      <c r="G1336" s="48"/>
      <c r="H1336" s="21"/>
    </row>
    <row r="1337" spans="1:8">
      <c r="A1337" s="6"/>
      <c r="B1337" s="8" t="s">
        <v>840</v>
      </c>
      <c r="C1337" s="14" t="s">
        <v>10</v>
      </c>
      <c r="D1337" s="8"/>
      <c r="E1337" s="41">
        <f>[10]Tong!N13</f>
        <v>2049809</v>
      </c>
      <c r="F1337" s="41">
        <f>[10]Tong!O13</f>
        <v>2066722</v>
      </c>
      <c r="G1337" s="48"/>
      <c r="H1337" s="21"/>
    </row>
    <row r="1338" spans="1:8">
      <c r="A1338" s="6">
        <v>3</v>
      </c>
      <c r="B1338" s="8"/>
      <c r="C1338" s="9" t="s">
        <v>841</v>
      </c>
      <c r="D1338" s="8"/>
      <c r="E1338" s="40">
        <f>[10]Tong!N14</f>
        <v>659750</v>
      </c>
      <c r="F1338" s="40">
        <f>[10]Tong!O14</f>
        <v>677948</v>
      </c>
      <c r="G1338" s="16"/>
      <c r="H1338" s="21"/>
    </row>
    <row r="1339" spans="1:8">
      <c r="A1339" s="6"/>
      <c r="B1339" s="8" t="s">
        <v>842</v>
      </c>
      <c r="C1339" s="14" t="s">
        <v>9</v>
      </c>
      <c r="D1339" s="8"/>
      <c r="E1339" s="41">
        <f>[10]Tong!N15</f>
        <v>178438</v>
      </c>
      <c r="F1339" s="41">
        <f>[10]Tong!O15</f>
        <v>181644</v>
      </c>
      <c r="G1339" s="48"/>
      <c r="H1339" s="21"/>
    </row>
    <row r="1340" spans="1:8">
      <c r="A1340" s="6"/>
      <c r="B1340" s="8" t="s">
        <v>843</v>
      </c>
      <c r="C1340" s="14" t="s">
        <v>10</v>
      </c>
      <c r="D1340" s="8"/>
      <c r="E1340" s="41">
        <f>[10]Tong!N16</f>
        <v>481312</v>
      </c>
      <c r="F1340" s="41">
        <f>[10]Tong!O16</f>
        <v>496304</v>
      </c>
      <c r="G1340" s="48"/>
      <c r="H1340" s="21"/>
    </row>
    <row r="1341" spans="1:8" ht="18.75">
      <c r="A1341" s="6">
        <v>4</v>
      </c>
      <c r="B1341" s="8"/>
      <c r="C1341" s="9" t="s">
        <v>1085</v>
      </c>
      <c r="D1341" s="8"/>
      <c r="E1341" s="40">
        <f>[10]Tong!N17</f>
        <v>643913</v>
      </c>
      <c r="F1341" s="40">
        <f>[10]Tong!O17</f>
        <v>671952</v>
      </c>
      <c r="G1341" s="16"/>
      <c r="H1341" s="21"/>
    </row>
    <row r="1342" spans="1:8">
      <c r="A1342" s="6"/>
      <c r="B1342" s="8" t="s">
        <v>844</v>
      </c>
      <c r="C1342" s="14" t="s">
        <v>9</v>
      </c>
      <c r="D1342" s="8"/>
      <c r="E1342" s="41">
        <f>[10]Tong!N18</f>
        <v>178438</v>
      </c>
      <c r="F1342" s="41">
        <f>[10]Tong!O18</f>
        <v>181644</v>
      </c>
      <c r="G1342" s="48"/>
      <c r="H1342" s="21"/>
    </row>
    <row r="1343" spans="1:8">
      <c r="A1343" s="6"/>
      <c r="B1343" s="8" t="s">
        <v>845</v>
      </c>
      <c r="C1343" s="14" t="s">
        <v>10</v>
      </c>
      <c r="D1343" s="8"/>
      <c r="E1343" s="41">
        <f>[10]Tong!N19</f>
        <v>465475</v>
      </c>
      <c r="F1343" s="41">
        <f>[10]Tong!O19</f>
        <v>490308</v>
      </c>
      <c r="G1343" s="48"/>
      <c r="H1343" s="21"/>
    </row>
    <row r="1344" spans="1:8">
      <c r="A1344" s="6">
        <v>5</v>
      </c>
      <c r="B1344" s="8"/>
      <c r="C1344" s="9" t="s">
        <v>121</v>
      </c>
      <c r="D1344" s="8"/>
      <c r="E1344" s="40">
        <f>[10]Tong!N20</f>
        <v>588003</v>
      </c>
      <c r="F1344" s="40">
        <f>[10]Tong!O20</f>
        <v>605625</v>
      </c>
      <c r="G1344" s="16"/>
      <c r="H1344" s="21"/>
    </row>
    <row r="1345" spans="1:8">
      <c r="A1345" s="6"/>
      <c r="B1345" s="8" t="s">
        <v>846</v>
      </c>
      <c r="C1345" s="14" t="s">
        <v>9</v>
      </c>
      <c r="D1345" s="8"/>
      <c r="E1345" s="41">
        <f>[10]Tong!N21</f>
        <v>178697</v>
      </c>
      <c r="F1345" s="41">
        <f>[10]Tong!O21</f>
        <v>181903</v>
      </c>
      <c r="G1345" s="48"/>
      <c r="H1345" s="21"/>
    </row>
    <row r="1346" spans="1:8">
      <c r="A1346" s="6"/>
      <c r="B1346" s="8" t="s">
        <v>847</v>
      </c>
      <c r="C1346" s="14" t="s">
        <v>10</v>
      </c>
      <c r="D1346" s="8"/>
      <c r="E1346" s="41">
        <f>[10]Tong!N22</f>
        <v>409306</v>
      </c>
      <c r="F1346" s="41">
        <f>[10]Tong!O22</f>
        <v>423722</v>
      </c>
      <c r="G1346" s="48"/>
      <c r="H1346" s="21"/>
    </row>
    <row r="1347" spans="1:8">
      <c r="A1347" s="6">
        <v>6</v>
      </c>
      <c r="B1347" s="8"/>
      <c r="C1347" s="9" t="s">
        <v>118</v>
      </c>
      <c r="D1347" s="8"/>
      <c r="E1347" s="40">
        <f>[10]Tong!N23</f>
        <v>511517</v>
      </c>
      <c r="F1347" s="40">
        <f>[10]Tong!O23</f>
        <v>529140</v>
      </c>
      <c r="G1347" s="16"/>
      <c r="H1347" s="21"/>
    </row>
    <row r="1348" spans="1:8">
      <c r="A1348" s="6"/>
      <c r="B1348" s="8" t="s">
        <v>848</v>
      </c>
      <c r="C1348" s="14" t="s">
        <v>9</v>
      </c>
      <c r="D1348" s="8"/>
      <c r="E1348" s="41">
        <f>[10]Tong!N24</f>
        <v>178697</v>
      </c>
      <c r="F1348" s="41">
        <f>[10]Tong!O24</f>
        <v>181903</v>
      </c>
      <c r="G1348" s="48"/>
      <c r="H1348" s="21"/>
    </row>
    <row r="1349" spans="1:8">
      <c r="A1349" s="6"/>
      <c r="B1349" s="8" t="s">
        <v>849</v>
      </c>
      <c r="C1349" s="14" t="s">
        <v>10</v>
      </c>
      <c r="D1349" s="8"/>
      <c r="E1349" s="41">
        <f>[10]Tong!N25</f>
        <v>332820</v>
      </c>
      <c r="F1349" s="41">
        <f>[10]Tong!O25</f>
        <v>347237</v>
      </c>
      <c r="G1349" s="48"/>
      <c r="H1349" s="21"/>
    </row>
    <row r="1350" spans="1:8">
      <c r="A1350" s="6">
        <v>7</v>
      </c>
      <c r="B1350" s="8"/>
      <c r="C1350" s="9" t="s">
        <v>180</v>
      </c>
      <c r="D1350" s="8"/>
      <c r="E1350" s="40">
        <f>[10]Tong!N26</f>
        <v>860202</v>
      </c>
      <c r="F1350" s="40">
        <f>[10]Tong!O26</f>
        <v>881329</v>
      </c>
      <c r="G1350" s="16"/>
      <c r="H1350" s="21"/>
    </row>
    <row r="1351" spans="1:8">
      <c r="A1351" s="6"/>
      <c r="B1351" s="8" t="s">
        <v>850</v>
      </c>
      <c r="C1351" s="14" t="s">
        <v>9</v>
      </c>
      <c r="D1351" s="8"/>
      <c r="E1351" s="41">
        <f>[10]Tong!N27</f>
        <v>178697</v>
      </c>
      <c r="F1351" s="41">
        <f>[10]Tong!O27</f>
        <v>181903</v>
      </c>
      <c r="G1351" s="48"/>
      <c r="H1351" s="21"/>
    </row>
    <row r="1352" spans="1:8">
      <c r="A1352" s="6"/>
      <c r="B1352" s="8" t="s">
        <v>851</v>
      </c>
      <c r="C1352" s="14" t="s">
        <v>10</v>
      </c>
      <c r="D1352" s="8"/>
      <c r="E1352" s="41">
        <f>[10]Tong!N28</f>
        <v>681505</v>
      </c>
      <c r="F1352" s="41">
        <f>[10]Tong!O28</f>
        <v>699426</v>
      </c>
      <c r="G1352" s="48"/>
      <c r="H1352" s="21"/>
    </row>
    <row r="1353" spans="1:8">
      <c r="A1353" s="6">
        <v>8</v>
      </c>
      <c r="B1353" s="8"/>
      <c r="C1353" s="9" t="s">
        <v>852</v>
      </c>
      <c r="D1353" s="8"/>
      <c r="E1353" s="40">
        <f>[10]Tong!N29</f>
        <v>738785</v>
      </c>
      <c r="F1353" s="40">
        <f>[10]Tong!O29</f>
        <v>773856</v>
      </c>
      <c r="G1353" s="16"/>
      <c r="H1353" s="21"/>
    </row>
    <row r="1354" spans="1:8">
      <c r="A1354" s="6"/>
      <c r="B1354" s="8" t="s">
        <v>853</v>
      </c>
      <c r="C1354" s="14" t="s">
        <v>9</v>
      </c>
      <c r="D1354" s="8"/>
      <c r="E1354" s="41">
        <f>[10]Tong!N30</f>
        <v>178697</v>
      </c>
      <c r="F1354" s="41">
        <f>[10]Tong!O30</f>
        <v>181903</v>
      </c>
      <c r="G1354" s="48"/>
      <c r="H1354" s="21"/>
    </row>
    <row r="1355" spans="1:8">
      <c r="A1355" s="6"/>
      <c r="B1355" s="8" t="s">
        <v>854</v>
      </c>
      <c r="C1355" s="14" t="s">
        <v>10</v>
      </c>
      <c r="D1355" s="8"/>
      <c r="E1355" s="41">
        <f>[10]Tong!N31</f>
        <v>560088</v>
      </c>
      <c r="F1355" s="41">
        <f>[10]Tong!O31</f>
        <v>591953</v>
      </c>
      <c r="G1355" s="48"/>
      <c r="H1355" s="21"/>
    </row>
    <row r="1356" spans="1:8">
      <c r="A1356" s="6">
        <v>9</v>
      </c>
      <c r="B1356" s="8"/>
      <c r="C1356" s="9" t="s">
        <v>855</v>
      </c>
      <c r="D1356" s="8"/>
      <c r="E1356" s="40">
        <f>[10]Tong!N32</f>
        <v>738785</v>
      </c>
      <c r="F1356" s="40">
        <f>[10]Tong!O32</f>
        <v>773856</v>
      </c>
      <c r="G1356" s="16"/>
      <c r="H1356" s="21"/>
    </row>
    <row r="1357" spans="1:8">
      <c r="A1357" s="6"/>
      <c r="B1357" s="8" t="s">
        <v>856</v>
      </c>
      <c r="C1357" s="14" t="s">
        <v>9</v>
      </c>
      <c r="D1357" s="8"/>
      <c r="E1357" s="41">
        <f>[10]Tong!N33</f>
        <v>178697</v>
      </c>
      <c r="F1357" s="41">
        <f>[10]Tong!O33</f>
        <v>181903</v>
      </c>
      <c r="G1357" s="48"/>
      <c r="H1357" s="21"/>
    </row>
    <row r="1358" spans="1:8">
      <c r="A1358" s="6"/>
      <c r="B1358" s="8" t="s">
        <v>857</v>
      </c>
      <c r="C1358" s="14" t="s">
        <v>10</v>
      </c>
      <c r="D1358" s="8"/>
      <c r="E1358" s="41">
        <f>[10]Tong!N34</f>
        <v>560088</v>
      </c>
      <c r="F1358" s="41">
        <f>[10]Tong!O34</f>
        <v>591953</v>
      </c>
      <c r="G1358" s="48"/>
      <c r="H1358" s="21"/>
    </row>
    <row r="1359" spans="1:8">
      <c r="A1359" s="6">
        <v>10</v>
      </c>
      <c r="B1359" s="8"/>
      <c r="C1359" s="9" t="s">
        <v>858</v>
      </c>
      <c r="D1359" s="8"/>
      <c r="E1359" s="40">
        <f>[10]Tong!N35</f>
        <v>741750</v>
      </c>
      <c r="F1359" s="40">
        <f>[10]Tong!O35</f>
        <v>797941</v>
      </c>
      <c r="G1359" s="16"/>
      <c r="H1359" s="21"/>
    </row>
    <row r="1360" spans="1:8">
      <c r="A1360" s="6"/>
      <c r="B1360" s="8" t="s">
        <v>859</v>
      </c>
      <c r="C1360" s="14" t="s">
        <v>9</v>
      </c>
      <c r="D1360" s="8"/>
      <c r="E1360" s="41">
        <f>[10]Tong!N36</f>
        <v>178697</v>
      </c>
      <c r="F1360" s="41">
        <f>[10]Tong!O36</f>
        <v>181903</v>
      </c>
      <c r="G1360" s="48"/>
      <c r="H1360" s="21"/>
    </row>
    <row r="1361" spans="1:8">
      <c r="A1361" s="6"/>
      <c r="B1361" s="8" t="s">
        <v>860</v>
      </c>
      <c r="C1361" s="14" t="s">
        <v>10</v>
      </c>
      <c r="D1361" s="8"/>
      <c r="E1361" s="41">
        <f>[10]Tong!N37</f>
        <v>563053</v>
      </c>
      <c r="F1361" s="41">
        <f>[10]Tong!O37</f>
        <v>616038</v>
      </c>
      <c r="G1361" s="48"/>
      <c r="H1361" s="21"/>
    </row>
    <row r="1362" spans="1:8">
      <c r="A1362" s="6">
        <v>11</v>
      </c>
      <c r="B1362" s="8"/>
      <c r="C1362" s="9" t="s">
        <v>861</v>
      </c>
      <c r="D1362" s="8"/>
      <c r="E1362" s="40">
        <f>[10]Tong!N38</f>
        <v>741750</v>
      </c>
      <c r="F1362" s="40">
        <f>[10]Tong!O38</f>
        <v>797941</v>
      </c>
      <c r="G1362" s="16"/>
      <c r="H1362" s="21"/>
    </row>
    <row r="1363" spans="1:8">
      <c r="A1363" s="6"/>
      <c r="B1363" s="8" t="s">
        <v>862</v>
      </c>
      <c r="C1363" s="14" t="s">
        <v>9</v>
      </c>
      <c r="D1363" s="8"/>
      <c r="E1363" s="41">
        <f>[10]Tong!N39</f>
        <v>178697</v>
      </c>
      <c r="F1363" s="41">
        <f>[10]Tong!O39</f>
        <v>181903</v>
      </c>
      <c r="G1363" s="48"/>
      <c r="H1363" s="21"/>
    </row>
    <row r="1364" spans="1:8">
      <c r="A1364" s="6"/>
      <c r="B1364" s="8" t="s">
        <v>863</v>
      </c>
      <c r="C1364" s="14" t="s">
        <v>10</v>
      </c>
      <c r="D1364" s="8"/>
      <c r="E1364" s="41">
        <f>[10]Tong!N40</f>
        <v>563053</v>
      </c>
      <c r="F1364" s="41">
        <f>[10]Tong!O40</f>
        <v>616038</v>
      </c>
      <c r="G1364" s="48"/>
      <c r="H1364" s="21"/>
    </row>
    <row r="1365" spans="1:8">
      <c r="A1365" s="6">
        <v>12</v>
      </c>
      <c r="B1365" s="8"/>
      <c r="C1365" s="9" t="s">
        <v>864</v>
      </c>
      <c r="D1365" s="8"/>
      <c r="E1365" s="40">
        <f>[10]Tong!N41</f>
        <v>609749</v>
      </c>
      <c r="F1365" s="40">
        <f>[10]Tong!O41</f>
        <v>644820</v>
      </c>
      <c r="G1365" s="16"/>
      <c r="H1365" s="21"/>
    </row>
    <row r="1366" spans="1:8">
      <c r="A1366" s="6"/>
      <c r="B1366" s="8" t="s">
        <v>865</v>
      </c>
      <c r="C1366" s="14" t="s">
        <v>9</v>
      </c>
      <c r="D1366" s="8"/>
      <c r="E1366" s="41">
        <f>[10]Tong!N42</f>
        <v>178697</v>
      </c>
      <c r="F1366" s="41">
        <f>[10]Tong!O42</f>
        <v>181903</v>
      </c>
      <c r="G1366" s="48"/>
      <c r="H1366" s="21"/>
    </row>
    <row r="1367" spans="1:8">
      <c r="A1367" s="6"/>
      <c r="B1367" s="8" t="s">
        <v>866</v>
      </c>
      <c r="C1367" s="14" t="s">
        <v>10</v>
      </c>
      <c r="D1367" s="8"/>
      <c r="E1367" s="41">
        <f>[10]Tong!N43</f>
        <v>431052</v>
      </c>
      <c r="F1367" s="41">
        <f>[10]Tong!O43</f>
        <v>462917</v>
      </c>
      <c r="G1367" s="48"/>
      <c r="H1367" s="21"/>
    </row>
    <row r="1368" spans="1:8">
      <c r="A1368" s="6">
        <v>13</v>
      </c>
      <c r="B1368" s="8"/>
      <c r="C1368" s="9" t="s">
        <v>867</v>
      </c>
      <c r="D1368" s="8"/>
      <c r="E1368" s="40">
        <f>[10]Tong!N44</f>
        <v>609749</v>
      </c>
      <c r="F1368" s="40">
        <f>[10]Tong!O44</f>
        <v>644820</v>
      </c>
      <c r="G1368" s="16"/>
      <c r="H1368" s="21"/>
    </row>
    <row r="1369" spans="1:8">
      <c r="A1369" s="6"/>
      <c r="B1369" s="8" t="s">
        <v>868</v>
      </c>
      <c r="C1369" s="14" t="s">
        <v>9</v>
      </c>
      <c r="D1369" s="8"/>
      <c r="E1369" s="41">
        <f>[10]Tong!N45</f>
        <v>178697</v>
      </c>
      <c r="F1369" s="41">
        <f>[10]Tong!O45</f>
        <v>181903</v>
      </c>
      <c r="G1369" s="48"/>
      <c r="H1369" s="21"/>
    </row>
    <row r="1370" spans="1:8">
      <c r="A1370" s="6"/>
      <c r="B1370" s="8" t="s">
        <v>869</v>
      </c>
      <c r="C1370" s="14" t="s">
        <v>10</v>
      </c>
      <c r="D1370" s="8"/>
      <c r="E1370" s="41">
        <f>[10]Tong!N46</f>
        <v>431052</v>
      </c>
      <c r="F1370" s="41">
        <f>[10]Tong!O46</f>
        <v>462917</v>
      </c>
      <c r="G1370" s="48"/>
      <c r="H1370" s="21"/>
    </row>
    <row r="1371" spans="1:8">
      <c r="A1371" s="6">
        <v>14</v>
      </c>
      <c r="B1371" s="8"/>
      <c r="C1371" s="9" t="s">
        <v>870</v>
      </c>
      <c r="D1371" s="8"/>
      <c r="E1371" s="40">
        <f>[10]Tong!N47</f>
        <v>609749</v>
      </c>
      <c r="F1371" s="40">
        <f>[10]Tong!O47</f>
        <v>644820</v>
      </c>
      <c r="G1371" s="16"/>
      <c r="H1371" s="21"/>
    </row>
    <row r="1372" spans="1:8">
      <c r="A1372" s="6"/>
      <c r="B1372" s="8" t="s">
        <v>871</v>
      </c>
      <c r="C1372" s="14" t="s">
        <v>9</v>
      </c>
      <c r="D1372" s="8"/>
      <c r="E1372" s="41">
        <f>[10]Tong!N48</f>
        <v>178697</v>
      </c>
      <c r="F1372" s="41">
        <f>[10]Tong!O48</f>
        <v>181903</v>
      </c>
      <c r="G1372" s="48"/>
      <c r="H1372" s="21"/>
    </row>
    <row r="1373" spans="1:8">
      <c r="A1373" s="6"/>
      <c r="B1373" s="8" t="s">
        <v>872</v>
      </c>
      <c r="C1373" s="14" t="s">
        <v>10</v>
      </c>
      <c r="D1373" s="8"/>
      <c r="E1373" s="41">
        <f>[10]Tong!N49</f>
        <v>431052</v>
      </c>
      <c r="F1373" s="41">
        <f>[10]Tong!O49</f>
        <v>462917</v>
      </c>
      <c r="G1373" s="48"/>
      <c r="H1373" s="21"/>
    </row>
    <row r="1374" spans="1:8">
      <c r="A1374" s="6">
        <v>15</v>
      </c>
      <c r="B1374" s="8"/>
      <c r="C1374" s="9" t="s">
        <v>873</v>
      </c>
      <c r="D1374" s="8"/>
      <c r="E1374" s="40">
        <f>[10]Tong!N50</f>
        <v>609749</v>
      </c>
      <c r="F1374" s="40">
        <f>[10]Tong!O50</f>
        <v>644820</v>
      </c>
      <c r="G1374" s="16"/>
      <c r="H1374" s="21"/>
    </row>
    <row r="1375" spans="1:8">
      <c r="A1375" s="6"/>
      <c r="B1375" s="8" t="s">
        <v>874</v>
      </c>
      <c r="C1375" s="14" t="s">
        <v>9</v>
      </c>
      <c r="D1375" s="8"/>
      <c r="E1375" s="41">
        <f>[10]Tong!N51</f>
        <v>178697</v>
      </c>
      <c r="F1375" s="41">
        <f>[10]Tong!O51</f>
        <v>181903</v>
      </c>
      <c r="G1375" s="48"/>
      <c r="H1375" s="21"/>
    </row>
    <row r="1376" spans="1:8">
      <c r="A1376" s="6"/>
      <c r="B1376" s="8" t="s">
        <v>875</v>
      </c>
      <c r="C1376" s="14" t="s">
        <v>10</v>
      </c>
      <c r="D1376" s="8"/>
      <c r="E1376" s="41">
        <f>[10]Tong!N52</f>
        <v>431052</v>
      </c>
      <c r="F1376" s="41">
        <f>[10]Tong!O52</f>
        <v>462917</v>
      </c>
      <c r="G1376" s="48"/>
      <c r="H1376" s="21"/>
    </row>
    <row r="1377" spans="1:8">
      <c r="A1377" s="6">
        <v>16</v>
      </c>
      <c r="B1377" s="8"/>
      <c r="C1377" s="9" t="s">
        <v>876</v>
      </c>
      <c r="D1377" s="8"/>
      <c r="E1377" s="40">
        <f>[10]Tong!N53</f>
        <v>609749</v>
      </c>
      <c r="F1377" s="40">
        <f>[10]Tong!O53</f>
        <v>644820</v>
      </c>
      <c r="G1377" s="16"/>
      <c r="H1377" s="21"/>
    </row>
    <row r="1378" spans="1:8">
      <c r="A1378" s="6"/>
      <c r="B1378" s="8" t="s">
        <v>877</v>
      </c>
      <c r="C1378" s="14" t="s">
        <v>9</v>
      </c>
      <c r="D1378" s="8"/>
      <c r="E1378" s="41">
        <f>[10]Tong!N54</f>
        <v>178697</v>
      </c>
      <c r="F1378" s="41">
        <f>[10]Tong!O54</f>
        <v>181903</v>
      </c>
      <c r="G1378" s="48"/>
      <c r="H1378" s="21"/>
    </row>
    <row r="1379" spans="1:8">
      <c r="A1379" s="6"/>
      <c r="B1379" s="8" t="s">
        <v>878</v>
      </c>
      <c r="C1379" s="14" t="s">
        <v>10</v>
      </c>
      <c r="D1379" s="8"/>
      <c r="E1379" s="41">
        <f>[10]Tong!N55</f>
        <v>431052</v>
      </c>
      <c r="F1379" s="41">
        <f>[10]Tong!O55</f>
        <v>462917</v>
      </c>
      <c r="G1379" s="48"/>
      <c r="H1379" s="21"/>
    </row>
    <row r="1380" spans="1:8" ht="17.25">
      <c r="A1380" s="6">
        <v>17</v>
      </c>
      <c r="B1380" s="8"/>
      <c r="C1380" s="9" t="s">
        <v>1071</v>
      </c>
      <c r="D1380" s="8"/>
      <c r="E1380" s="40">
        <f>[10]Tong!N56</f>
        <v>459082</v>
      </c>
      <c r="F1380" s="40">
        <f>[10]Tong!O56</f>
        <v>492401</v>
      </c>
      <c r="G1380" s="16"/>
      <c r="H1380" s="21"/>
    </row>
    <row r="1381" spans="1:8">
      <c r="A1381" s="6"/>
      <c r="B1381" s="8" t="s">
        <v>879</v>
      </c>
      <c r="C1381" s="14" t="s">
        <v>9</v>
      </c>
      <c r="D1381" s="8"/>
      <c r="E1381" s="41">
        <f>[10]Tong!N57</f>
        <v>168887</v>
      </c>
      <c r="F1381" s="41">
        <f>[10]Tong!O57</f>
        <v>172093</v>
      </c>
      <c r="G1381" s="48"/>
      <c r="H1381" s="21"/>
    </row>
    <row r="1382" spans="1:8">
      <c r="A1382" s="6"/>
      <c r="B1382" s="8" t="s">
        <v>880</v>
      </c>
      <c r="C1382" s="14" t="s">
        <v>10</v>
      </c>
      <c r="D1382" s="8"/>
      <c r="E1382" s="41">
        <f>[10]Tong!N58</f>
        <v>290195</v>
      </c>
      <c r="F1382" s="41">
        <f>[10]Tong!O58</f>
        <v>320308</v>
      </c>
      <c r="G1382" s="48"/>
      <c r="H1382" s="21"/>
    </row>
    <row r="1383" spans="1:8">
      <c r="A1383" s="6">
        <v>18</v>
      </c>
      <c r="B1383" s="8"/>
      <c r="C1383" s="9" t="s">
        <v>230</v>
      </c>
      <c r="D1383" s="8"/>
      <c r="E1383" s="40">
        <f>[10]Tong!N59</f>
        <v>1225830</v>
      </c>
      <c r="F1383" s="40">
        <f>[10]Tong!O59</f>
        <v>1285141</v>
      </c>
      <c r="G1383" s="16"/>
      <c r="H1383" s="21"/>
    </row>
    <row r="1384" spans="1:8">
      <c r="A1384" s="6"/>
      <c r="B1384" s="8" t="s">
        <v>881</v>
      </c>
      <c r="C1384" s="14" t="s">
        <v>9</v>
      </c>
      <c r="D1384" s="8"/>
      <c r="E1384" s="41">
        <f>[10]Tong!N60</f>
        <v>168290</v>
      </c>
      <c r="F1384" s="41">
        <f>[10]Tong!O60</f>
        <v>171497</v>
      </c>
      <c r="G1384" s="48"/>
      <c r="H1384" s="21"/>
    </row>
    <row r="1385" spans="1:8">
      <c r="A1385" s="6"/>
      <c r="B1385" s="8" t="s">
        <v>882</v>
      </c>
      <c r="C1385" s="14" t="s">
        <v>10</v>
      </c>
      <c r="D1385" s="8"/>
      <c r="E1385" s="41">
        <f>[10]Tong!N61</f>
        <v>1057540</v>
      </c>
      <c r="F1385" s="41">
        <f>[10]Tong!O61</f>
        <v>1113644</v>
      </c>
      <c r="G1385" s="48"/>
      <c r="H1385" s="21"/>
    </row>
    <row r="1386" spans="1:8" ht="31.5">
      <c r="A1386" s="6">
        <v>19</v>
      </c>
      <c r="B1386" s="8"/>
      <c r="C1386" s="9" t="s">
        <v>883</v>
      </c>
      <c r="D1386" s="8"/>
      <c r="E1386" s="40">
        <f>[10]Tong!N62</f>
        <v>1225830</v>
      </c>
      <c r="F1386" s="40">
        <f>[10]Tong!O62</f>
        <v>1285141</v>
      </c>
      <c r="G1386" s="16"/>
      <c r="H1386" s="21"/>
    </row>
    <row r="1387" spans="1:8">
      <c r="A1387" s="6"/>
      <c r="B1387" s="8" t="s">
        <v>884</v>
      </c>
      <c r="C1387" s="14" t="s">
        <v>9</v>
      </c>
      <c r="D1387" s="8"/>
      <c r="E1387" s="41">
        <f>[10]Tong!N63</f>
        <v>168290</v>
      </c>
      <c r="F1387" s="41">
        <f>[10]Tong!O63</f>
        <v>171497</v>
      </c>
      <c r="G1387" s="48"/>
      <c r="H1387" s="21"/>
    </row>
    <row r="1388" spans="1:8">
      <c r="A1388" s="6"/>
      <c r="B1388" s="8" t="s">
        <v>885</v>
      </c>
      <c r="C1388" s="14" t="s">
        <v>10</v>
      </c>
      <c r="D1388" s="8"/>
      <c r="E1388" s="41">
        <f>[10]Tong!N64</f>
        <v>1057540</v>
      </c>
      <c r="F1388" s="41">
        <f>[10]Tong!O64</f>
        <v>1113644</v>
      </c>
      <c r="G1388" s="48"/>
      <c r="H1388" s="21"/>
    </row>
    <row r="1389" spans="1:8">
      <c r="A1389" s="6">
        <v>20</v>
      </c>
      <c r="B1389" s="8"/>
      <c r="C1389" s="9" t="s">
        <v>236</v>
      </c>
      <c r="D1389" s="8"/>
      <c r="E1389" s="40">
        <f>[10]Tong!N65</f>
        <v>1225830</v>
      </c>
      <c r="F1389" s="40">
        <f>[10]Tong!O65</f>
        <v>1285141</v>
      </c>
      <c r="G1389" s="16"/>
      <c r="H1389" s="21"/>
    </row>
    <row r="1390" spans="1:8">
      <c r="A1390" s="6"/>
      <c r="B1390" s="8" t="s">
        <v>886</v>
      </c>
      <c r="C1390" s="14" t="s">
        <v>9</v>
      </c>
      <c r="D1390" s="8"/>
      <c r="E1390" s="41">
        <f>[10]Tong!N66</f>
        <v>168290</v>
      </c>
      <c r="F1390" s="41">
        <f>[10]Tong!O66</f>
        <v>171497</v>
      </c>
      <c r="G1390" s="48"/>
      <c r="H1390" s="21"/>
    </row>
    <row r="1391" spans="1:8">
      <c r="A1391" s="6"/>
      <c r="B1391" s="8" t="s">
        <v>887</v>
      </c>
      <c r="C1391" s="14" t="s">
        <v>10</v>
      </c>
      <c r="D1391" s="8"/>
      <c r="E1391" s="41">
        <f>[10]Tong!N67</f>
        <v>1057540</v>
      </c>
      <c r="F1391" s="41">
        <f>[10]Tong!O67</f>
        <v>1113644</v>
      </c>
      <c r="G1391" s="48"/>
      <c r="H1391" s="21"/>
    </row>
    <row r="1392" spans="1:8" ht="31.5">
      <c r="A1392" s="6">
        <v>21</v>
      </c>
      <c r="B1392" s="8"/>
      <c r="C1392" s="9" t="s">
        <v>888</v>
      </c>
      <c r="D1392" s="8"/>
      <c r="E1392" s="40">
        <f>[10]Tong!N68</f>
        <v>1222494</v>
      </c>
      <c r="F1392" s="40">
        <f>[10]Tong!O68</f>
        <v>1281805</v>
      </c>
      <c r="G1392" s="16"/>
      <c r="H1392" s="21"/>
    </row>
    <row r="1393" spans="1:8">
      <c r="A1393" s="6"/>
      <c r="B1393" s="8" t="s">
        <v>889</v>
      </c>
      <c r="C1393" s="14" t="s">
        <v>9</v>
      </c>
      <c r="D1393" s="8"/>
      <c r="E1393" s="41">
        <f>[10]Tong!N69</f>
        <v>168290</v>
      </c>
      <c r="F1393" s="41">
        <f>[10]Tong!O69</f>
        <v>171497</v>
      </c>
      <c r="G1393" s="48"/>
      <c r="H1393" s="21"/>
    </row>
    <row r="1394" spans="1:8">
      <c r="A1394" s="6"/>
      <c r="B1394" s="8" t="s">
        <v>890</v>
      </c>
      <c r="C1394" s="14" t="s">
        <v>10</v>
      </c>
      <c r="D1394" s="8"/>
      <c r="E1394" s="41">
        <f>[10]Tong!N70</f>
        <v>1054204</v>
      </c>
      <c r="F1394" s="41">
        <f>[10]Tong!O70</f>
        <v>1110308</v>
      </c>
      <c r="G1394" s="48"/>
      <c r="H1394" s="21"/>
    </row>
    <row r="1395" spans="1:8">
      <c r="A1395" s="6">
        <v>22</v>
      </c>
      <c r="B1395" s="8"/>
      <c r="C1395" s="9" t="s">
        <v>238</v>
      </c>
      <c r="D1395" s="8"/>
      <c r="E1395" s="40">
        <f>[10]Tong!N71</f>
        <v>1225708</v>
      </c>
      <c r="F1395" s="40">
        <f>[10]Tong!O71</f>
        <v>1285020</v>
      </c>
      <c r="G1395" s="16"/>
      <c r="H1395" s="21"/>
    </row>
    <row r="1396" spans="1:8">
      <c r="A1396" s="6"/>
      <c r="B1396" s="8" t="s">
        <v>891</v>
      </c>
      <c r="C1396" s="14" t="s">
        <v>9</v>
      </c>
      <c r="D1396" s="8"/>
      <c r="E1396" s="41">
        <f>[10]Tong!N72</f>
        <v>168290</v>
      </c>
      <c r="F1396" s="41">
        <f>[10]Tong!O72</f>
        <v>171497</v>
      </c>
      <c r="G1396" s="48"/>
      <c r="H1396" s="21"/>
    </row>
    <row r="1397" spans="1:8">
      <c r="A1397" s="6"/>
      <c r="B1397" s="8" t="s">
        <v>892</v>
      </c>
      <c r="C1397" s="14" t="s">
        <v>10</v>
      </c>
      <c r="D1397" s="8"/>
      <c r="E1397" s="41">
        <f>[10]Tong!N73</f>
        <v>1057418</v>
      </c>
      <c r="F1397" s="41">
        <f>[10]Tong!O73</f>
        <v>1113523</v>
      </c>
      <c r="G1397" s="48"/>
      <c r="H1397" s="21"/>
    </row>
    <row r="1398" spans="1:8">
      <c r="A1398" s="6">
        <v>23</v>
      </c>
      <c r="B1398" s="8"/>
      <c r="C1398" s="9" t="s">
        <v>893</v>
      </c>
      <c r="D1398" s="8"/>
      <c r="E1398" s="40">
        <f>[10]Tong!N74</f>
        <v>4356877</v>
      </c>
      <c r="F1398" s="40">
        <f>[10]Tong!O74</f>
        <v>4374558</v>
      </c>
      <c r="G1398" s="16"/>
      <c r="H1398" s="21"/>
    </row>
    <row r="1399" spans="1:8">
      <c r="A1399" s="6"/>
      <c r="B1399" s="8" t="s">
        <v>894</v>
      </c>
      <c r="C1399" s="14" t="s">
        <v>9</v>
      </c>
      <c r="D1399" s="8"/>
      <c r="E1399" s="41"/>
      <c r="F1399" s="41"/>
      <c r="G1399" s="48"/>
      <c r="H1399" s="21"/>
    </row>
    <row r="1400" spans="1:8">
      <c r="A1400" s="6"/>
      <c r="B1400" s="8" t="s">
        <v>895</v>
      </c>
      <c r="C1400" s="14" t="s">
        <v>10</v>
      </c>
      <c r="D1400" s="8"/>
      <c r="E1400" s="41">
        <f>[10]Tong!N76</f>
        <v>4356877</v>
      </c>
      <c r="F1400" s="41">
        <f>[10]Tong!O76</f>
        <v>4374558</v>
      </c>
      <c r="G1400" s="48"/>
      <c r="H1400" s="21"/>
    </row>
    <row r="1401" spans="1:8" ht="20.25" customHeight="1">
      <c r="A1401" s="6" t="s">
        <v>1018</v>
      </c>
      <c r="B1401" s="8"/>
      <c r="C1401" s="61" t="s">
        <v>1015</v>
      </c>
      <c r="D1401" s="62"/>
      <c r="E1401" s="62"/>
      <c r="F1401" s="62"/>
      <c r="G1401" s="63"/>
    </row>
    <row r="1402" spans="1:8">
      <c r="A1402" s="6">
        <v>1</v>
      </c>
      <c r="B1402" s="6"/>
      <c r="C1402" s="9" t="s">
        <v>897</v>
      </c>
      <c r="D1402" s="66" t="s">
        <v>898</v>
      </c>
      <c r="E1402" s="40">
        <f>[11]Tong_hop!N8</f>
        <v>235765</v>
      </c>
      <c r="F1402" s="40">
        <f>[11]Tong_hop!O8</f>
        <v>245910</v>
      </c>
      <c r="G1402" s="10"/>
      <c r="H1402" s="21"/>
    </row>
    <row r="1403" spans="1:8">
      <c r="A1403" s="22"/>
      <c r="B1403" s="23"/>
      <c r="C1403" s="24" t="s">
        <v>9</v>
      </c>
      <c r="D1403" s="67"/>
      <c r="E1403" s="41">
        <f>[11]Tong_hop!N9</f>
        <v>103826</v>
      </c>
      <c r="F1403" s="41">
        <f>[11]Tong_hop!O9</f>
        <v>107138</v>
      </c>
      <c r="G1403" s="50"/>
      <c r="H1403" s="21"/>
    </row>
    <row r="1404" spans="1:8">
      <c r="A1404" s="22"/>
      <c r="B1404" s="23"/>
      <c r="C1404" s="24" t="s">
        <v>10</v>
      </c>
      <c r="D1404" s="68"/>
      <c r="E1404" s="41">
        <f>[11]Tong_hop!N10</f>
        <v>131939</v>
      </c>
      <c r="F1404" s="41">
        <f>[11]Tong_hop!O10</f>
        <v>138772</v>
      </c>
      <c r="G1404" s="50"/>
      <c r="H1404" s="21"/>
    </row>
    <row r="1405" spans="1:8">
      <c r="A1405" s="6">
        <v>2</v>
      </c>
      <c r="B1405" s="6"/>
      <c r="C1405" s="9" t="s">
        <v>245</v>
      </c>
      <c r="D1405" s="66" t="s">
        <v>899</v>
      </c>
      <c r="E1405" s="40">
        <f>[11]Tong_hop!N11</f>
        <v>241382</v>
      </c>
      <c r="F1405" s="40">
        <f>[11]Tong_hop!O11</f>
        <v>259469</v>
      </c>
      <c r="G1405" s="10"/>
      <c r="H1405" s="21"/>
    </row>
    <row r="1406" spans="1:8">
      <c r="A1406" s="22"/>
      <c r="B1406" s="23"/>
      <c r="C1406" s="24" t="s">
        <v>9</v>
      </c>
      <c r="D1406" s="67"/>
      <c r="E1406" s="41">
        <f>[11]Tong_hop!N12</f>
        <v>94872</v>
      </c>
      <c r="F1406" s="41">
        <f>[11]Tong_hop!O12</f>
        <v>97774</v>
      </c>
      <c r="G1406" s="50"/>
      <c r="H1406" s="21"/>
    </row>
    <row r="1407" spans="1:8">
      <c r="A1407" s="22"/>
      <c r="B1407" s="23"/>
      <c r="C1407" s="24" t="s">
        <v>10</v>
      </c>
      <c r="D1407" s="68"/>
      <c r="E1407" s="41">
        <f>[11]Tong_hop!N13</f>
        <v>146510</v>
      </c>
      <c r="F1407" s="41">
        <f>[11]Tong_hop!O13</f>
        <v>161695</v>
      </c>
      <c r="G1407" s="50"/>
      <c r="H1407" s="21"/>
    </row>
    <row r="1408" spans="1:8" ht="21.75" customHeight="1">
      <c r="A1408" s="6">
        <v>3</v>
      </c>
      <c r="B1408" s="6"/>
      <c r="C1408" s="9" t="s">
        <v>1126</v>
      </c>
      <c r="D1408" s="66" t="s">
        <v>900</v>
      </c>
      <c r="E1408" s="40">
        <f>[11]Tong_hop!N14</f>
        <v>629742</v>
      </c>
      <c r="F1408" s="40">
        <f>[11]Tong_hop!O14</f>
        <v>663716</v>
      </c>
      <c r="G1408" s="10"/>
      <c r="H1408" s="21"/>
    </row>
    <row r="1409" spans="1:8">
      <c r="A1409" s="22"/>
      <c r="B1409" s="23"/>
      <c r="C1409" s="24" t="s">
        <v>9</v>
      </c>
      <c r="D1409" s="67"/>
      <c r="E1409" s="41">
        <f>[11]Tong_hop!N15</f>
        <v>112148</v>
      </c>
      <c r="F1409" s="41">
        <f>[11]Tong_hop!O15</f>
        <v>115050</v>
      </c>
      <c r="G1409" s="50"/>
      <c r="H1409" s="21"/>
    </row>
    <row r="1410" spans="1:8">
      <c r="A1410" s="22"/>
      <c r="B1410" s="23"/>
      <c r="C1410" s="24" t="s">
        <v>10</v>
      </c>
      <c r="D1410" s="68"/>
      <c r="E1410" s="41">
        <f>[11]Tong_hop!N16</f>
        <v>517594</v>
      </c>
      <c r="F1410" s="41">
        <f>[11]Tong_hop!O16</f>
        <v>548666</v>
      </c>
      <c r="G1410" s="50"/>
      <c r="H1410" s="21"/>
    </row>
    <row r="1411" spans="1:8" ht="18.75" customHeight="1">
      <c r="A1411" s="6">
        <v>4</v>
      </c>
      <c r="B1411" s="6"/>
      <c r="C1411" s="9" t="s">
        <v>154</v>
      </c>
      <c r="D1411" s="66" t="s">
        <v>901</v>
      </c>
      <c r="E1411" s="40">
        <f>[11]Tong_hop!N17</f>
        <v>2325360</v>
      </c>
      <c r="F1411" s="40">
        <f>[11]Tong_hop!O17</f>
        <v>2359334</v>
      </c>
      <c r="G1411" s="10"/>
      <c r="H1411" s="21"/>
    </row>
    <row r="1412" spans="1:8">
      <c r="A1412" s="22"/>
      <c r="B1412" s="23"/>
      <c r="C1412" s="24" t="s">
        <v>9</v>
      </c>
      <c r="D1412" s="67"/>
      <c r="E1412" s="41">
        <f>[11]Tong_hop!N18</f>
        <v>112148</v>
      </c>
      <c r="F1412" s="41">
        <f>[11]Tong_hop!O18</f>
        <v>115050</v>
      </c>
      <c r="G1412" s="50"/>
      <c r="H1412" s="21"/>
    </row>
    <row r="1413" spans="1:8">
      <c r="A1413" s="22"/>
      <c r="B1413" s="23"/>
      <c r="C1413" s="24" t="s">
        <v>10</v>
      </c>
      <c r="D1413" s="68"/>
      <c r="E1413" s="41">
        <f>[11]Tong_hop!N19</f>
        <v>2213212</v>
      </c>
      <c r="F1413" s="41">
        <f>[11]Tong_hop!O19</f>
        <v>2244284</v>
      </c>
      <c r="G1413" s="50"/>
      <c r="H1413" s="21"/>
    </row>
    <row r="1414" spans="1:8" ht="18.75">
      <c r="A1414" s="6">
        <v>5</v>
      </c>
      <c r="B1414" s="6"/>
      <c r="C1414" s="9" t="s">
        <v>1067</v>
      </c>
      <c r="D1414" s="66" t="s">
        <v>902</v>
      </c>
      <c r="E1414" s="40">
        <f>[11]Tong_hop!N20</f>
        <v>402762</v>
      </c>
      <c r="F1414" s="40">
        <f>[11]Tong_hop!O20</f>
        <v>436736</v>
      </c>
      <c r="G1414" s="10"/>
      <c r="H1414" s="21"/>
    </row>
    <row r="1415" spans="1:8">
      <c r="A1415" s="22"/>
      <c r="B1415" s="23"/>
      <c r="C1415" s="24" t="s">
        <v>9</v>
      </c>
      <c r="D1415" s="67"/>
      <c r="E1415" s="41">
        <f>[11]Tong_hop!N21</f>
        <v>112148</v>
      </c>
      <c r="F1415" s="41">
        <f>[11]Tong_hop!O21</f>
        <v>115050</v>
      </c>
      <c r="G1415" s="50"/>
      <c r="H1415" s="21"/>
    </row>
    <row r="1416" spans="1:8">
      <c r="A1416" s="22"/>
      <c r="B1416" s="23"/>
      <c r="C1416" s="24" t="s">
        <v>10</v>
      </c>
      <c r="D1416" s="68"/>
      <c r="E1416" s="41">
        <f>[11]Tong_hop!N22</f>
        <v>290614</v>
      </c>
      <c r="F1416" s="41">
        <f>[11]Tong_hop!O22</f>
        <v>321686</v>
      </c>
      <c r="G1416" s="50"/>
      <c r="H1416" s="21"/>
    </row>
    <row r="1417" spans="1:8" ht="18.75" customHeight="1">
      <c r="A1417" s="6">
        <v>6</v>
      </c>
      <c r="B1417" s="6"/>
      <c r="C1417" s="9" t="s">
        <v>792</v>
      </c>
      <c r="D1417" s="66" t="s">
        <v>903</v>
      </c>
      <c r="E1417" s="40">
        <f>[11]Tong_hop!N23</f>
        <v>698184</v>
      </c>
      <c r="F1417" s="40">
        <f>[11]Tong_hop!O23</f>
        <v>740558</v>
      </c>
      <c r="G1417" s="10"/>
      <c r="H1417" s="21"/>
    </row>
    <row r="1418" spans="1:8">
      <c r="A1418" s="22"/>
      <c r="B1418" s="23"/>
      <c r="C1418" s="24" t="s">
        <v>9</v>
      </c>
      <c r="D1418" s="67"/>
      <c r="E1418" s="41">
        <f>[11]Tong_hop!N24</f>
        <v>112148</v>
      </c>
      <c r="F1418" s="41">
        <f>[11]Tong_hop!O24</f>
        <v>115050</v>
      </c>
      <c r="G1418" s="50"/>
      <c r="H1418" s="21"/>
    </row>
    <row r="1419" spans="1:8">
      <c r="A1419" s="22"/>
      <c r="B1419" s="23"/>
      <c r="C1419" s="24" t="s">
        <v>10</v>
      </c>
      <c r="D1419" s="68"/>
      <c r="E1419" s="41">
        <f>[11]Tong_hop!N25</f>
        <v>586036</v>
      </c>
      <c r="F1419" s="41">
        <f>[11]Tong_hop!O25</f>
        <v>625508</v>
      </c>
      <c r="G1419" s="50"/>
      <c r="H1419" s="21"/>
    </row>
    <row r="1420" spans="1:8" ht="18.75" customHeight="1">
      <c r="A1420" s="6">
        <v>7</v>
      </c>
      <c r="B1420" s="6"/>
      <c r="C1420" s="9" t="s">
        <v>796</v>
      </c>
      <c r="D1420" s="66" t="s">
        <v>904</v>
      </c>
      <c r="E1420" s="40">
        <f>[11]Tong_hop!N26</f>
        <v>698184</v>
      </c>
      <c r="F1420" s="40">
        <f>[11]Tong_hop!O26</f>
        <v>740558</v>
      </c>
      <c r="G1420" s="10"/>
      <c r="H1420" s="21"/>
    </row>
    <row r="1421" spans="1:8">
      <c r="A1421" s="22"/>
      <c r="B1421" s="23"/>
      <c r="C1421" s="24" t="s">
        <v>9</v>
      </c>
      <c r="D1421" s="67"/>
      <c r="E1421" s="41">
        <f>[11]Tong_hop!N27</f>
        <v>112148</v>
      </c>
      <c r="F1421" s="41">
        <f>[11]Tong_hop!O27</f>
        <v>115050</v>
      </c>
      <c r="G1421" s="50"/>
      <c r="H1421" s="21"/>
    </row>
    <row r="1422" spans="1:8">
      <c r="A1422" s="22"/>
      <c r="B1422" s="23"/>
      <c r="C1422" s="24" t="s">
        <v>10</v>
      </c>
      <c r="D1422" s="68"/>
      <c r="E1422" s="41">
        <f>[11]Tong_hop!N28</f>
        <v>586036</v>
      </c>
      <c r="F1422" s="41">
        <f>[11]Tong_hop!O28</f>
        <v>625508</v>
      </c>
      <c r="G1422" s="50"/>
      <c r="H1422" s="21"/>
    </row>
    <row r="1423" spans="1:8" ht="18.75" customHeight="1">
      <c r="A1423" s="6">
        <v>8</v>
      </c>
      <c r="B1423" s="6"/>
      <c r="C1423" s="9" t="s">
        <v>905</v>
      </c>
      <c r="D1423" s="66" t="s">
        <v>906</v>
      </c>
      <c r="E1423" s="40">
        <f>[11]Tong_hop!N29</f>
        <v>556064</v>
      </c>
      <c r="F1423" s="40">
        <f>[11]Tong_hop!O29</f>
        <v>619559</v>
      </c>
      <c r="G1423" s="10"/>
      <c r="H1423" s="21"/>
    </row>
    <row r="1424" spans="1:8">
      <c r="A1424" s="22"/>
      <c r="B1424" s="23"/>
      <c r="C1424" s="24" t="s">
        <v>9</v>
      </c>
      <c r="D1424" s="67"/>
      <c r="E1424" s="41">
        <f>[11]Tong_hop!N30</f>
        <v>112148</v>
      </c>
      <c r="F1424" s="41">
        <f>[11]Tong_hop!O30</f>
        <v>115050</v>
      </c>
      <c r="G1424" s="50"/>
      <c r="H1424" s="21"/>
    </row>
    <row r="1425" spans="1:8">
      <c r="A1425" s="22"/>
      <c r="B1425" s="23"/>
      <c r="C1425" s="24" t="s">
        <v>10</v>
      </c>
      <c r="D1425" s="68"/>
      <c r="E1425" s="41">
        <f>[11]Tong_hop!N31</f>
        <v>443916</v>
      </c>
      <c r="F1425" s="41">
        <f>[11]Tong_hop!O31</f>
        <v>504509</v>
      </c>
      <c r="G1425" s="50"/>
      <c r="H1425" s="21"/>
    </row>
    <row r="1426" spans="1:8" ht="18.75" customHeight="1">
      <c r="A1426" s="6">
        <v>9</v>
      </c>
      <c r="B1426" s="6"/>
      <c r="C1426" s="9" t="s">
        <v>130</v>
      </c>
      <c r="D1426" s="66" t="s">
        <v>907</v>
      </c>
      <c r="E1426" s="40">
        <f>[11]Tong_hop!N32</f>
        <v>636505</v>
      </c>
      <c r="F1426" s="40">
        <f>[11]Tong_hop!O32</f>
        <v>700000</v>
      </c>
      <c r="G1426" s="10"/>
      <c r="H1426" s="21"/>
    </row>
    <row r="1427" spans="1:8">
      <c r="A1427" s="22"/>
      <c r="B1427" s="23"/>
      <c r="C1427" s="24" t="s">
        <v>9</v>
      </c>
      <c r="D1427" s="67"/>
      <c r="E1427" s="41">
        <f>[11]Tong_hop!N33</f>
        <v>112148</v>
      </c>
      <c r="F1427" s="41">
        <f>[11]Tong_hop!O33</f>
        <v>115050</v>
      </c>
      <c r="G1427" s="50"/>
      <c r="H1427" s="21"/>
    </row>
    <row r="1428" spans="1:8">
      <c r="A1428" s="22"/>
      <c r="B1428" s="23"/>
      <c r="C1428" s="24" t="s">
        <v>10</v>
      </c>
      <c r="D1428" s="68"/>
      <c r="E1428" s="41">
        <f>[11]Tong_hop!N34</f>
        <v>524357</v>
      </c>
      <c r="F1428" s="41">
        <f>[11]Tong_hop!O34</f>
        <v>584950</v>
      </c>
      <c r="G1428" s="50"/>
      <c r="H1428" s="21"/>
    </row>
    <row r="1429" spans="1:8" ht="18.75" customHeight="1">
      <c r="A1429" s="6">
        <v>10</v>
      </c>
      <c r="B1429" s="6"/>
      <c r="C1429" s="9" t="s">
        <v>136</v>
      </c>
      <c r="D1429" s="66" t="s">
        <v>908</v>
      </c>
      <c r="E1429" s="40">
        <f>[11]Tong_hop!N35</f>
        <v>489198</v>
      </c>
      <c r="F1429" s="40">
        <f>[11]Tong_hop!O35</f>
        <v>531572</v>
      </c>
      <c r="G1429" s="10"/>
      <c r="H1429" s="21"/>
    </row>
    <row r="1430" spans="1:8">
      <c r="A1430" s="22"/>
      <c r="B1430" s="23"/>
      <c r="C1430" s="24" t="s">
        <v>9</v>
      </c>
      <c r="D1430" s="67"/>
      <c r="E1430" s="41">
        <f>[11]Tong_hop!N36</f>
        <v>112148</v>
      </c>
      <c r="F1430" s="41">
        <f>[11]Tong_hop!O36</f>
        <v>115050</v>
      </c>
      <c r="G1430" s="50"/>
      <c r="H1430" s="21"/>
    </row>
    <row r="1431" spans="1:8">
      <c r="A1431" s="22"/>
      <c r="B1431" s="23"/>
      <c r="C1431" s="24" t="s">
        <v>10</v>
      </c>
      <c r="D1431" s="68"/>
      <c r="E1431" s="41">
        <f>[11]Tong_hop!N37</f>
        <v>377050</v>
      </c>
      <c r="F1431" s="41">
        <f>[11]Tong_hop!O37</f>
        <v>416522</v>
      </c>
      <c r="G1431" s="50"/>
      <c r="H1431" s="21"/>
    </row>
    <row r="1432" spans="1:8" ht="18.75" customHeight="1">
      <c r="A1432" s="6">
        <v>11</v>
      </c>
      <c r="B1432" s="6"/>
      <c r="C1432" s="9" t="s">
        <v>138</v>
      </c>
      <c r="D1432" s="66" t="s">
        <v>909</v>
      </c>
      <c r="E1432" s="40">
        <f>[11]Tong_hop!N38</f>
        <v>469579</v>
      </c>
      <c r="F1432" s="40">
        <f>[11]Tong_hop!O38</f>
        <v>511954</v>
      </c>
      <c r="G1432" s="10"/>
      <c r="H1432" s="21"/>
    </row>
    <row r="1433" spans="1:8">
      <c r="A1433" s="22"/>
      <c r="B1433" s="23"/>
      <c r="C1433" s="24" t="s">
        <v>9</v>
      </c>
      <c r="D1433" s="67"/>
      <c r="E1433" s="41">
        <f>[11]Tong_hop!N39</f>
        <v>112148</v>
      </c>
      <c r="F1433" s="41">
        <f>[11]Tong_hop!O39</f>
        <v>115050</v>
      </c>
      <c r="G1433" s="50"/>
      <c r="H1433" s="21"/>
    </row>
    <row r="1434" spans="1:8">
      <c r="A1434" s="22"/>
      <c r="B1434" s="23"/>
      <c r="C1434" s="24" t="s">
        <v>10</v>
      </c>
      <c r="D1434" s="68"/>
      <c r="E1434" s="41">
        <f>[11]Tong_hop!N40</f>
        <v>357431</v>
      </c>
      <c r="F1434" s="41">
        <f>[11]Tong_hop!O40</f>
        <v>396904</v>
      </c>
      <c r="G1434" s="50"/>
      <c r="H1434" s="21"/>
    </row>
    <row r="1435" spans="1:8" ht="18.75" customHeight="1">
      <c r="A1435" s="6">
        <v>12</v>
      </c>
      <c r="B1435" s="6"/>
      <c r="C1435" s="9" t="s">
        <v>140</v>
      </c>
      <c r="D1435" s="66" t="s">
        <v>908</v>
      </c>
      <c r="E1435" s="40">
        <f>[11]Tong_hop!N41</f>
        <v>469579</v>
      </c>
      <c r="F1435" s="40">
        <f>[11]Tong_hop!O41</f>
        <v>511954</v>
      </c>
      <c r="G1435" s="10"/>
      <c r="H1435" s="21"/>
    </row>
    <row r="1436" spans="1:8">
      <c r="A1436" s="22"/>
      <c r="B1436" s="23"/>
      <c r="C1436" s="24" t="s">
        <v>9</v>
      </c>
      <c r="D1436" s="67"/>
      <c r="E1436" s="41">
        <f>[11]Tong_hop!N42</f>
        <v>112148</v>
      </c>
      <c r="F1436" s="41">
        <f>[11]Tong_hop!O42</f>
        <v>115050</v>
      </c>
      <c r="G1436" s="50"/>
      <c r="H1436" s="21"/>
    </row>
    <row r="1437" spans="1:8">
      <c r="A1437" s="22"/>
      <c r="B1437" s="23"/>
      <c r="C1437" s="24" t="s">
        <v>10</v>
      </c>
      <c r="D1437" s="68"/>
      <c r="E1437" s="41">
        <f>[11]Tong_hop!N43</f>
        <v>357431</v>
      </c>
      <c r="F1437" s="41">
        <f>[11]Tong_hop!O43</f>
        <v>396904</v>
      </c>
      <c r="G1437" s="50"/>
      <c r="H1437" s="21"/>
    </row>
    <row r="1438" spans="1:8" ht="18.75" customHeight="1">
      <c r="A1438" s="6">
        <v>13</v>
      </c>
      <c r="B1438" s="6"/>
      <c r="C1438" s="9" t="s">
        <v>910</v>
      </c>
      <c r="D1438" s="66" t="s">
        <v>911</v>
      </c>
      <c r="E1438" s="40">
        <f>[11]Tong_hop!N44</f>
        <v>469579</v>
      </c>
      <c r="F1438" s="40">
        <f>[11]Tong_hop!O44</f>
        <v>511954</v>
      </c>
      <c r="G1438" s="10"/>
      <c r="H1438" s="21"/>
    </row>
    <row r="1439" spans="1:8">
      <c r="A1439" s="22"/>
      <c r="B1439" s="23"/>
      <c r="C1439" s="24" t="s">
        <v>9</v>
      </c>
      <c r="D1439" s="67"/>
      <c r="E1439" s="41">
        <f>[11]Tong_hop!N45</f>
        <v>112148</v>
      </c>
      <c r="F1439" s="41">
        <f>[11]Tong_hop!O45</f>
        <v>115050</v>
      </c>
      <c r="G1439" s="50"/>
      <c r="H1439" s="21"/>
    </row>
    <row r="1440" spans="1:8">
      <c r="A1440" s="22"/>
      <c r="B1440" s="23"/>
      <c r="C1440" s="24" t="s">
        <v>10</v>
      </c>
      <c r="D1440" s="68"/>
      <c r="E1440" s="41">
        <f>[11]Tong_hop!N46</f>
        <v>357431</v>
      </c>
      <c r="F1440" s="41">
        <f>[11]Tong_hop!O46</f>
        <v>396904</v>
      </c>
      <c r="G1440" s="50"/>
      <c r="H1440" s="21"/>
    </row>
    <row r="1441" spans="1:8" ht="18.75" customHeight="1">
      <c r="A1441" s="6">
        <v>14</v>
      </c>
      <c r="B1441" s="6"/>
      <c r="C1441" s="9" t="s">
        <v>142</v>
      </c>
      <c r="D1441" s="66" t="s">
        <v>908</v>
      </c>
      <c r="E1441" s="40">
        <f>[11]Tong_hop!N47</f>
        <v>469579</v>
      </c>
      <c r="F1441" s="40">
        <f>[11]Tong_hop!O47</f>
        <v>511954</v>
      </c>
      <c r="G1441" s="10"/>
      <c r="H1441" s="21"/>
    </row>
    <row r="1442" spans="1:8">
      <c r="A1442" s="22"/>
      <c r="B1442" s="23"/>
      <c r="C1442" s="24" t="s">
        <v>9</v>
      </c>
      <c r="D1442" s="67"/>
      <c r="E1442" s="41">
        <f>[11]Tong_hop!N48</f>
        <v>112148</v>
      </c>
      <c r="F1442" s="41">
        <f>[11]Tong_hop!O48</f>
        <v>115050</v>
      </c>
      <c r="G1442" s="50"/>
      <c r="H1442" s="21"/>
    </row>
    <row r="1443" spans="1:8">
      <c r="A1443" s="22"/>
      <c r="B1443" s="23"/>
      <c r="C1443" s="24" t="s">
        <v>10</v>
      </c>
      <c r="D1443" s="68"/>
      <c r="E1443" s="41">
        <f>[11]Tong_hop!N49</f>
        <v>357431</v>
      </c>
      <c r="F1443" s="41">
        <f>[11]Tong_hop!O49</f>
        <v>396904</v>
      </c>
      <c r="G1443" s="50"/>
      <c r="H1443" s="21"/>
    </row>
    <row r="1444" spans="1:8" ht="18.75" customHeight="1">
      <c r="A1444" s="6">
        <v>15</v>
      </c>
      <c r="B1444" s="6"/>
      <c r="C1444" s="9" t="s">
        <v>144</v>
      </c>
      <c r="D1444" s="66" t="s">
        <v>903</v>
      </c>
      <c r="E1444" s="40">
        <f>[11]Tong_hop!N50</f>
        <v>469579</v>
      </c>
      <c r="F1444" s="40">
        <f>[11]Tong_hop!O50</f>
        <v>511954</v>
      </c>
      <c r="G1444" s="10"/>
      <c r="H1444" s="21"/>
    </row>
    <row r="1445" spans="1:8">
      <c r="A1445" s="22"/>
      <c r="B1445" s="23"/>
      <c r="C1445" s="24" t="s">
        <v>9</v>
      </c>
      <c r="D1445" s="67"/>
      <c r="E1445" s="41">
        <f>[11]Tong_hop!N51</f>
        <v>112148</v>
      </c>
      <c r="F1445" s="41">
        <f>[11]Tong_hop!O51</f>
        <v>115050</v>
      </c>
      <c r="G1445" s="50"/>
      <c r="H1445" s="21"/>
    </row>
    <row r="1446" spans="1:8">
      <c r="A1446" s="22"/>
      <c r="B1446" s="23"/>
      <c r="C1446" s="24" t="s">
        <v>10</v>
      </c>
      <c r="D1446" s="68"/>
      <c r="E1446" s="41">
        <f>[11]Tong_hop!N52</f>
        <v>357431</v>
      </c>
      <c r="F1446" s="41">
        <f>[11]Tong_hop!O52</f>
        <v>396904</v>
      </c>
      <c r="G1446" s="50"/>
      <c r="H1446" s="21"/>
    </row>
    <row r="1447" spans="1:8" ht="18.75" customHeight="1">
      <c r="A1447" s="6">
        <v>16</v>
      </c>
      <c r="B1447" s="6"/>
      <c r="C1447" s="9" t="s">
        <v>912</v>
      </c>
      <c r="D1447" s="66" t="s">
        <v>906</v>
      </c>
      <c r="E1447" s="40">
        <f>[11]Tong_hop!N53</f>
        <v>469579</v>
      </c>
      <c r="F1447" s="40">
        <f>[11]Tong_hop!O53</f>
        <v>511954</v>
      </c>
      <c r="G1447" s="10"/>
      <c r="H1447" s="21"/>
    </row>
    <row r="1448" spans="1:8">
      <c r="A1448" s="22"/>
      <c r="B1448" s="23"/>
      <c r="C1448" s="24" t="s">
        <v>9</v>
      </c>
      <c r="D1448" s="67"/>
      <c r="E1448" s="41">
        <f>[11]Tong_hop!N54</f>
        <v>112148</v>
      </c>
      <c r="F1448" s="41">
        <f>[11]Tong_hop!O54</f>
        <v>115050</v>
      </c>
      <c r="G1448" s="50"/>
      <c r="H1448" s="21"/>
    </row>
    <row r="1449" spans="1:8">
      <c r="A1449" s="22"/>
      <c r="B1449" s="23"/>
      <c r="C1449" s="24" t="s">
        <v>10</v>
      </c>
      <c r="D1449" s="68"/>
      <c r="E1449" s="41">
        <f>[11]Tong_hop!N55</f>
        <v>357431</v>
      </c>
      <c r="F1449" s="41">
        <f>[11]Tong_hop!O55</f>
        <v>396904</v>
      </c>
      <c r="G1449" s="50"/>
      <c r="H1449" s="21"/>
    </row>
    <row r="1450" spans="1:8" ht="18.75" customHeight="1">
      <c r="A1450" s="6">
        <v>17</v>
      </c>
      <c r="B1450" s="6"/>
      <c r="C1450" s="9" t="s">
        <v>913</v>
      </c>
      <c r="D1450" s="66" t="s">
        <v>906</v>
      </c>
      <c r="E1450" s="40">
        <f>[11]Tong_hop!N56</f>
        <v>469579</v>
      </c>
      <c r="F1450" s="40">
        <f>[11]Tong_hop!O56</f>
        <v>511954</v>
      </c>
      <c r="G1450" s="10"/>
      <c r="H1450" s="21"/>
    </row>
    <row r="1451" spans="1:8">
      <c r="A1451" s="22"/>
      <c r="B1451" s="23"/>
      <c r="C1451" s="24" t="s">
        <v>9</v>
      </c>
      <c r="D1451" s="67"/>
      <c r="E1451" s="41">
        <f>[11]Tong_hop!N57</f>
        <v>112148</v>
      </c>
      <c r="F1451" s="41">
        <f>[11]Tong_hop!O57</f>
        <v>115050</v>
      </c>
      <c r="G1451" s="50"/>
      <c r="H1451" s="21"/>
    </row>
    <row r="1452" spans="1:8">
      <c r="A1452" s="22"/>
      <c r="B1452" s="23"/>
      <c r="C1452" s="24" t="s">
        <v>10</v>
      </c>
      <c r="D1452" s="68"/>
      <c r="E1452" s="41">
        <f>[11]Tong_hop!N58</f>
        <v>357431</v>
      </c>
      <c r="F1452" s="41">
        <f>[11]Tong_hop!O58</f>
        <v>396904</v>
      </c>
      <c r="G1452" s="50"/>
      <c r="H1452" s="21"/>
    </row>
    <row r="1453" spans="1:8" ht="18.75" customHeight="1">
      <c r="A1453" s="6">
        <v>18</v>
      </c>
      <c r="B1453" s="6"/>
      <c r="C1453" s="9" t="s">
        <v>914</v>
      </c>
      <c r="D1453" s="66" t="s">
        <v>908</v>
      </c>
      <c r="E1453" s="40">
        <f>[11]Tong_hop!N59</f>
        <v>469579</v>
      </c>
      <c r="F1453" s="40">
        <f>[11]Tong_hop!O59</f>
        <v>511954</v>
      </c>
      <c r="G1453" s="10"/>
      <c r="H1453" s="21"/>
    </row>
    <row r="1454" spans="1:8">
      <c r="A1454" s="22"/>
      <c r="B1454" s="23"/>
      <c r="C1454" s="24" t="s">
        <v>9</v>
      </c>
      <c r="D1454" s="67"/>
      <c r="E1454" s="41">
        <f>[11]Tong_hop!N60</f>
        <v>112148</v>
      </c>
      <c r="F1454" s="41">
        <f>[11]Tong_hop!O60</f>
        <v>115050</v>
      </c>
      <c r="G1454" s="50"/>
      <c r="H1454" s="21"/>
    </row>
    <row r="1455" spans="1:8">
      <c r="A1455" s="22"/>
      <c r="B1455" s="23"/>
      <c r="C1455" s="24" t="s">
        <v>10</v>
      </c>
      <c r="D1455" s="68"/>
      <c r="E1455" s="41">
        <f>[11]Tong_hop!N61</f>
        <v>357431</v>
      </c>
      <c r="F1455" s="41">
        <f>[11]Tong_hop!O61</f>
        <v>396904</v>
      </c>
      <c r="G1455" s="50"/>
      <c r="H1455" s="21"/>
    </row>
    <row r="1456" spans="1:8" ht="18.75" customHeight="1">
      <c r="A1456" s="6">
        <v>19</v>
      </c>
      <c r="B1456" s="6"/>
      <c r="C1456" s="9" t="s">
        <v>915</v>
      </c>
      <c r="D1456" s="66" t="s">
        <v>906</v>
      </c>
      <c r="E1456" s="40">
        <f>[11]Tong_hop!N62</f>
        <v>469579</v>
      </c>
      <c r="F1456" s="40">
        <f>[11]Tong_hop!O62</f>
        <v>511954</v>
      </c>
      <c r="G1456" s="10"/>
      <c r="H1456" s="21"/>
    </row>
    <row r="1457" spans="1:8">
      <c r="A1457" s="22"/>
      <c r="B1457" s="23"/>
      <c r="C1457" s="24" t="s">
        <v>9</v>
      </c>
      <c r="D1457" s="67"/>
      <c r="E1457" s="41">
        <f>[11]Tong_hop!N63</f>
        <v>112148</v>
      </c>
      <c r="F1457" s="41">
        <f>[11]Tong_hop!O63</f>
        <v>115050</v>
      </c>
      <c r="G1457" s="50"/>
      <c r="H1457" s="21"/>
    </row>
    <row r="1458" spans="1:8">
      <c r="A1458" s="22"/>
      <c r="B1458" s="23"/>
      <c r="C1458" s="24" t="s">
        <v>10</v>
      </c>
      <c r="D1458" s="68"/>
      <c r="E1458" s="41">
        <f>[11]Tong_hop!N64</f>
        <v>357431</v>
      </c>
      <c r="F1458" s="41">
        <f>[11]Tong_hop!O64</f>
        <v>396904</v>
      </c>
      <c r="G1458" s="50"/>
      <c r="H1458" s="21"/>
    </row>
    <row r="1459" spans="1:8" ht="18.75" customHeight="1">
      <c r="A1459" s="6">
        <v>20</v>
      </c>
      <c r="B1459" s="6"/>
      <c r="C1459" s="9" t="s">
        <v>916</v>
      </c>
      <c r="D1459" s="66" t="s">
        <v>908</v>
      </c>
      <c r="E1459" s="40">
        <f>[11]Tong_hop!N65</f>
        <v>469579</v>
      </c>
      <c r="F1459" s="40">
        <f>[11]Tong_hop!O65</f>
        <v>511954</v>
      </c>
      <c r="G1459" s="10"/>
      <c r="H1459" s="21"/>
    </row>
    <row r="1460" spans="1:8">
      <c r="A1460" s="22"/>
      <c r="B1460" s="23"/>
      <c r="C1460" s="24" t="s">
        <v>9</v>
      </c>
      <c r="D1460" s="67"/>
      <c r="E1460" s="41">
        <f>[11]Tong_hop!N66</f>
        <v>112148</v>
      </c>
      <c r="F1460" s="41">
        <f>[11]Tong_hop!O66</f>
        <v>115050</v>
      </c>
      <c r="G1460" s="50"/>
      <c r="H1460" s="21"/>
    </row>
    <row r="1461" spans="1:8">
      <c r="A1461" s="22"/>
      <c r="B1461" s="23"/>
      <c r="C1461" s="24" t="s">
        <v>10</v>
      </c>
      <c r="D1461" s="68"/>
      <c r="E1461" s="41">
        <f>[11]Tong_hop!N67</f>
        <v>357431</v>
      </c>
      <c r="F1461" s="41">
        <f>[11]Tong_hop!O67</f>
        <v>396904</v>
      </c>
      <c r="G1461" s="50"/>
      <c r="H1461" s="21"/>
    </row>
    <row r="1462" spans="1:8" ht="18.75" customHeight="1">
      <c r="A1462" s="6">
        <v>21</v>
      </c>
      <c r="B1462" s="6"/>
      <c r="C1462" s="9" t="s">
        <v>917</v>
      </c>
      <c r="D1462" s="66" t="s">
        <v>906</v>
      </c>
      <c r="E1462" s="40">
        <f>[11]Tong_hop!N68</f>
        <v>469579</v>
      </c>
      <c r="F1462" s="40">
        <f>[11]Tong_hop!O68</f>
        <v>511954</v>
      </c>
      <c r="G1462" s="10"/>
      <c r="H1462" s="21"/>
    </row>
    <row r="1463" spans="1:8">
      <c r="A1463" s="22"/>
      <c r="B1463" s="23"/>
      <c r="C1463" s="24" t="s">
        <v>9</v>
      </c>
      <c r="D1463" s="67"/>
      <c r="E1463" s="41">
        <f>[11]Tong_hop!N69</f>
        <v>112148</v>
      </c>
      <c r="F1463" s="41">
        <f>[11]Tong_hop!O69</f>
        <v>115050</v>
      </c>
      <c r="G1463" s="50"/>
      <c r="H1463" s="21"/>
    </row>
    <row r="1464" spans="1:8">
      <c r="A1464" s="22"/>
      <c r="B1464" s="23"/>
      <c r="C1464" s="24" t="s">
        <v>10</v>
      </c>
      <c r="D1464" s="68"/>
      <c r="E1464" s="41">
        <f>[11]Tong_hop!N70</f>
        <v>357431</v>
      </c>
      <c r="F1464" s="41">
        <f>[11]Tong_hop!O70</f>
        <v>396904</v>
      </c>
      <c r="G1464" s="50"/>
      <c r="H1464" s="21"/>
    </row>
    <row r="1465" spans="1:8">
      <c r="A1465" s="6">
        <v>22</v>
      </c>
      <c r="B1465" s="6"/>
      <c r="C1465" s="9" t="s">
        <v>841</v>
      </c>
      <c r="D1465" s="66" t="s">
        <v>918</v>
      </c>
      <c r="E1465" s="40">
        <f>[11]Tong_hop!N71</f>
        <v>761125</v>
      </c>
      <c r="F1465" s="40">
        <f>[11]Tong_hop!O71</f>
        <v>784060</v>
      </c>
      <c r="G1465" s="10"/>
      <c r="H1465" s="21"/>
    </row>
    <row r="1466" spans="1:8">
      <c r="A1466" s="22"/>
      <c r="B1466" s="23"/>
      <c r="C1466" s="24" t="s">
        <v>9</v>
      </c>
      <c r="D1466" s="67"/>
      <c r="E1466" s="41">
        <f>[11]Tong_hop!N72</f>
        <v>121958</v>
      </c>
      <c r="F1466" s="41">
        <f>[11]Tong_hop!O72</f>
        <v>124860</v>
      </c>
      <c r="G1466" s="50"/>
      <c r="H1466" s="21"/>
    </row>
    <row r="1467" spans="1:8">
      <c r="A1467" s="22"/>
      <c r="B1467" s="23"/>
      <c r="C1467" s="24" t="s">
        <v>10</v>
      </c>
      <c r="D1467" s="68"/>
      <c r="E1467" s="41">
        <f>[11]Tong_hop!N73</f>
        <v>639167</v>
      </c>
      <c r="F1467" s="41">
        <f>[11]Tong_hop!O73</f>
        <v>659200</v>
      </c>
      <c r="G1467" s="50"/>
      <c r="H1467" s="21"/>
    </row>
    <row r="1468" spans="1:8" ht="18.75" customHeight="1">
      <c r="A1468" s="6">
        <v>23</v>
      </c>
      <c r="B1468" s="6"/>
      <c r="C1468" s="9" t="s">
        <v>456</v>
      </c>
      <c r="D1468" s="66" t="s">
        <v>919</v>
      </c>
      <c r="E1468" s="40">
        <f>[11]Tong_hop!N74</f>
        <v>734570</v>
      </c>
      <c r="F1468" s="40">
        <f>[11]Tong_hop!O74</f>
        <v>768545</v>
      </c>
      <c r="G1468" s="10"/>
      <c r="H1468" s="21"/>
    </row>
    <row r="1469" spans="1:8">
      <c r="A1469" s="22"/>
      <c r="B1469" s="23"/>
      <c r="C1469" s="24" t="s">
        <v>9</v>
      </c>
      <c r="D1469" s="67"/>
      <c r="E1469" s="41">
        <f>[11]Tong_hop!N75</f>
        <v>121958</v>
      </c>
      <c r="F1469" s="41">
        <f>[11]Tong_hop!O75</f>
        <v>124860</v>
      </c>
      <c r="G1469" s="50"/>
      <c r="H1469" s="21"/>
    </row>
    <row r="1470" spans="1:8">
      <c r="A1470" s="22"/>
      <c r="B1470" s="23"/>
      <c r="C1470" s="24" t="s">
        <v>10</v>
      </c>
      <c r="D1470" s="68"/>
      <c r="E1470" s="41">
        <f>[11]Tong_hop!N76</f>
        <v>612612</v>
      </c>
      <c r="F1470" s="41">
        <f>[11]Tong_hop!O76</f>
        <v>643685</v>
      </c>
      <c r="G1470" s="50"/>
      <c r="H1470" s="21"/>
    </row>
    <row r="1471" spans="1:8" ht="19.5" customHeight="1">
      <c r="A1471" s="6">
        <v>24</v>
      </c>
      <c r="B1471" s="6"/>
      <c r="C1471" s="25" t="s">
        <v>823</v>
      </c>
      <c r="D1471" s="66" t="s">
        <v>920</v>
      </c>
      <c r="E1471" s="40">
        <f>[11]Tong_hop!N77</f>
        <v>1279852</v>
      </c>
      <c r="F1471" s="40">
        <f>[11]Tong_hop!O77</f>
        <v>1328143</v>
      </c>
      <c r="G1471" s="10"/>
      <c r="H1471" s="21"/>
    </row>
    <row r="1472" spans="1:8">
      <c r="A1472" s="22"/>
      <c r="B1472" s="23"/>
      <c r="C1472" s="24" t="s">
        <v>9</v>
      </c>
      <c r="D1472" s="67"/>
      <c r="E1472" s="41">
        <f>[11]Tong_hop!N78</f>
        <v>121958</v>
      </c>
      <c r="F1472" s="41">
        <f>[11]Tong_hop!O78</f>
        <v>124860</v>
      </c>
      <c r="G1472" s="50"/>
      <c r="H1472" s="21"/>
    </row>
    <row r="1473" spans="1:8">
      <c r="A1473" s="22"/>
      <c r="B1473" s="23"/>
      <c r="C1473" s="24" t="s">
        <v>10</v>
      </c>
      <c r="D1473" s="68"/>
      <c r="E1473" s="41">
        <f>[11]Tong_hop!N79</f>
        <v>1157894</v>
      </c>
      <c r="F1473" s="41">
        <f>[11]Tong_hop!O79</f>
        <v>1203283</v>
      </c>
      <c r="G1473" s="50"/>
      <c r="H1473" s="21"/>
    </row>
    <row r="1474" spans="1:8" ht="19.5" customHeight="1">
      <c r="A1474" s="6">
        <v>25</v>
      </c>
      <c r="B1474" s="6"/>
      <c r="C1474" s="25" t="s">
        <v>827</v>
      </c>
      <c r="D1474" s="66" t="s">
        <v>921</v>
      </c>
      <c r="E1474" s="40">
        <f>[11]Tong_hop!N80</f>
        <v>1275693</v>
      </c>
      <c r="F1474" s="40">
        <f>[11]Tong_hop!O80</f>
        <v>1323984</v>
      </c>
      <c r="G1474" s="10"/>
      <c r="H1474" s="21"/>
    </row>
    <row r="1475" spans="1:8">
      <c r="A1475" s="22"/>
      <c r="B1475" s="23"/>
      <c r="C1475" s="24" t="s">
        <v>9</v>
      </c>
      <c r="D1475" s="67"/>
      <c r="E1475" s="41">
        <f>[11]Tong_hop!N81</f>
        <v>121958</v>
      </c>
      <c r="F1475" s="41">
        <f>[11]Tong_hop!O81</f>
        <v>124860</v>
      </c>
      <c r="G1475" s="50"/>
      <c r="H1475" s="21"/>
    </row>
    <row r="1476" spans="1:8">
      <c r="A1476" s="22"/>
      <c r="B1476" s="23"/>
      <c r="C1476" s="24" t="s">
        <v>10</v>
      </c>
      <c r="D1476" s="68"/>
      <c r="E1476" s="41">
        <f>[11]Tong_hop!N82</f>
        <v>1153735</v>
      </c>
      <c r="F1476" s="41">
        <f>[11]Tong_hop!O82</f>
        <v>1199124</v>
      </c>
      <c r="G1476" s="50"/>
      <c r="H1476" s="21"/>
    </row>
    <row r="1477" spans="1:8" ht="19.5" customHeight="1">
      <c r="A1477" s="6">
        <v>26</v>
      </c>
      <c r="B1477" s="6"/>
      <c r="C1477" s="25" t="s">
        <v>922</v>
      </c>
      <c r="D1477" s="66" t="s">
        <v>920</v>
      </c>
      <c r="E1477" s="40">
        <f>[11]Tong_hop!N83</f>
        <v>1448570</v>
      </c>
      <c r="F1477" s="40">
        <f>[11]Tong_hop!O83</f>
        <v>1496861</v>
      </c>
      <c r="G1477" s="10"/>
      <c r="H1477" s="21"/>
    </row>
    <row r="1478" spans="1:8">
      <c r="A1478" s="22"/>
      <c r="B1478" s="23"/>
      <c r="C1478" s="24" t="s">
        <v>9</v>
      </c>
      <c r="D1478" s="67"/>
      <c r="E1478" s="41">
        <f>[11]Tong_hop!N84</f>
        <v>121958</v>
      </c>
      <c r="F1478" s="41">
        <f>[11]Tong_hop!O84</f>
        <v>124860</v>
      </c>
      <c r="G1478" s="50"/>
      <c r="H1478" s="21"/>
    </row>
    <row r="1479" spans="1:8">
      <c r="A1479" s="22"/>
      <c r="B1479" s="23"/>
      <c r="C1479" s="24" t="s">
        <v>10</v>
      </c>
      <c r="D1479" s="68"/>
      <c r="E1479" s="41">
        <f>[11]Tong_hop!N85</f>
        <v>1326612</v>
      </c>
      <c r="F1479" s="41">
        <f>[11]Tong_hop!O85</f>
        <v>1372001</v>
      </c>
      <c r="G1479" s="50"/>
      <c r="H1479" s="21"/>
    </row>
    <row r="1480" spans="1:8" ht="18.75" customHeight="1">
      <c r="A1480" s="6">
        <v>27</v>
      </c>
      <c r="B1480" s="6"/>
      <c r="C1480" s="9" t="s">
        <v>238</v>
      </c>
      <c r="D1480" s="66" t="s">
        <v>920</v>
      </c>
      <c r="E1480" s="40">
        <f>[11]Tong_hop!N86</f>
        <v>1392333</v>
      </c>
      <c r="F1480" s="40">
        <f>[11]Tong_hop!O86</f>
        <v>1440624</v>
      </c>
      <c r="G1480" s="10"/>
      <c r="H1480" s="21"/>
    </row>
    <row r="1481" spans="1:8">
      <c r="A1481" s="22"/>
      <c r="B1481" s="23"/>
      <c r="C1481" s="24" t="s">
        <v>9</v>
      </c>
      <c r="D1481" s="67"/>
      <c r="E1481" s="41">
        <f>[11]Tong_hop!N87</f>
        <v>121958</v>
      </c>
      <c r="F1481" s="41">
        <f>[11]Tong_hop!O87</f>
        <v>124860</v>
      </c>
      <c r="G1481" s="50"/>
      <c r="H1481" s="21"/>
    </row>
    <row r="1482" spans="1:8">
      <c r="A1482" s="22"/>
      <c r="B1482" s="23"/>
      <c r="C1482" s="24" t="s">
        <v>10</v>
      </c>
      <c r="D1482" s="68"/>
      <c r="E1482" s="41">
        <f>[11]Tong_hop!N88</f>
        <v>1270375</v>
      </c>
      <c r="F1482" s="41">
        <f>[11]Tong_hop!O88</f>
        <v>1315764</v>
      </c>
      <c r="G1482" s="50"/>
      <c r="H1482" s="21"/>
    </row>
    <row r="1483" spans="1:8" ht="31.5">
      <c r="A1483" s="6">
        <v>28</v>
      </c>
      <c r="B1483" s="6"/>
      <c r="C1483" s="9" t="s">
        <v>923</v>
      </c>
      <c r="D1483" s="66" t="s">
        <v>924</v>
      </c>
      <c r="E1483" s="40">
        <f>[11]Tong_hop!N89</f>
        <v>4580522</v>
      </c>
      <c r="F1483" s="40">
        <f>[11]Tong_hop!O89</f>
        <v>4609025</v>
      </c>
      <c r="G1483" s="10"/>
      <c r="H1483" s="21"/>
    </row>
    <row r="1484" spans="1:8">
      <c r="A1484" s="22"/>
      <c r="B1484" s="23"/>
      <c r="C1484" s="24" t="s">
        <v>9</v>
      </c>
      <c r="D1484" s="67"/>
      <c r="E1484" s="41">
        <f>[11]Tong_hop!N90</f>
        <v>121958</v>
      </c>
      <c r="F1484" s="41">
        <f>[11]Tong_hop!O90</f>
        <v>124860</v>
      </c>
      <c r="G1484" s="50"/>
      <c r="H1484" s="21"/>
    </row>
    <row r="1485" spans="1:8">
      <c r="A1485" s="22"/>
      <c r="B1485" s="23"/>
      <c r="C1485" s="24" t="s">
        <v>10</v>
      </c>
      <c r="D1485" s="68"/>
      <c r="E1485" s="41">
        <f>[11]Tong_hop!N91</f>
        <v>4458564</v>
      </c>
      <c r="F1485" s="41">
        <f>[11]Tong_hop!O91</f>
        <v>4484165</v>
      </c>
      <c r="G1485" s="50"/>
      <c r="H1485" s="21"/>
    </row>
    <row r="1486" spans="1:8" ht="22.5" customHeight="1">
      <c r="A1486" s="6" t="s">
        <v>1016</v>
      </c>
      <c r="B1486" s="9"/>
      <c r="C1486" s="61" t="s">
        <v>976</v>
      </c>
      <c r="D1486" s="62"/>
      <c r="E1486" s="62"/>
      <c r="F1486" s="62"/>
      <c r="G1486" s="63"/>
      <c r="H1486" s="21"/>
    </row>
    <row r="1487" spans="1:8" ht="18.75" customHeight="1">
      <c r="A1487" s="10" t="s">
        <v>4</v>
      </c>
      <c r="B1487" s="19" t="s">
        <v>925</v>
      </c>
      <c r="C1487" s="64" t="s">
        <v>925</v>
      </c>
      <c r="D1487" s="64"/>
      <c r="E1487" s="64"/>
      <c r="F1487" s="64"/>
      <c r="G1487" s="65"/>
      <c r="H1487" s="21"/>
    </row>
    <row r="1488" spans="1:8" ht="47.25">
      <c r="A1488" s="10">
        <v>1</v>
      </c>
      <c r="B1488" s="17" t="s">
        <v>926</v>
      </c>
      <c r="C1488" s="18" t="s">
        <v>927</v>
      </c>
      <c r="D1488" s="10"/>
      <c r="E1488" s="40">
        <f>[12]Tong_hop!N9</f>
        <v>95473</v>
      </c>
      <c r="F1488" s="40">
        <f>[12]Tong_hop!O9</f>
        <v>100442</v>
      </c>
      <c r="G1488" s="48"/>
      <c r="H1488" s="21"/>
    </row>
    <row r="1489" spans="1:8" ht="31.5">
      <c r="A1489" s="10">
        <v>2</v>
      </c>
      <c r="B1489" s="17" t="s">
        <v>928</v>
      </c>
      <c r="C1489" s="18" t="s">
        <v>929</v>
      </c>
      <c r="D1489" s="10"/>
      <c r="E1489" s="40">
        <f>[12]Tong_hop!N10</f>
        <v>95473</v>
      </c>
      <c r="F1489" s="40">
        <f>[12]Tong_hop!O10</f>
        <v>100442</v>
      </c>
      <c r="G1489" s="48"/>
      <c r="H1489" s="21"/>
    </row>
    <row r="1490" spans="1:8" ht="47.25">
      <c r="A1490" s="10">
        <v>3</v>
      </c>
      <c r="B1490" s="17" t="s">
        <v>930</v>
      </c>
      <c r="C1490" s="18" t="s">
        <v>931</v>
      </c>
      <c r="D1490" s="10"/>
      <c r="E1490" s="40">
        <f>[12]Tong_hop!N11</f>
        <v>95473</v>
      </c>
      <c r="F1490" s="40">
        <f>[12]Tong_hop!O11</f>
        <v>100442</v>
      </c>
      <c r="G1490" s="48"/>
      <c r="H1490" s="21"/>
    </row>
    <row r="1491" spans="1:8" ht="47.25">
      <c r="A1491" s="10">
        <v>4</v>
      </c>
      <c r="B1491" s="17" t="s">
        <v>932</v>
      </c>
      <c r="C1491" s="18" t="s">
        <v>933</v>
      </c>
      <c r="D1491" s="10"/>
      <c r="E1491" s="40">
        <f>[12]Tong_hop!N12</f>
        <v>95473</v>
      </c>
      <c r="F1491" s="40">
        <f>[12]Tong_hop!O12</f>
        <v>100442</v>
      </c>
      <c r="G1491" s="48"/>
      <c r="H1491" s="21"/>
    </row>
    <row r="1492" spans="1:8" ht="47.25">
      <c r="A1492" s="10">
        <v>5</v>
      </c>
      <c r="B1492" s="17" t="s">
        <v>934</v>
      </c>
      <c r="C1492" s="18" t="s">
        <v>935</v>
      </c>
      <c r="D1492" s="10"/>
      <c r="E1492" s="40">
        <f>[12]Tong_hop!N13</f>
        <v>95473</v>
      </c>
      <c r="F1492" s="40">
        <f>[12]Tong_hop!O13</f>
        <v>100442</v>
      </c>
      <c r="G1492" s="48"/>
      <c r="H1492" s="21"/>
    </row>
    <row r="1493" spans="1:8" ht="47.25">
      <c r="A1493" s="10">
        <v>6</v>
      </c>
      <c r="B1493" s="17" t="s">
        <v>936</v>
      </c>
      <c r="C1493" s="18" t="s">
        <v>937</v>
      </c>
      <c r="D1493" s="10"/>
      <c r="E1493" s="40">
        <f>[12]Tong_hop!N14</f>
        <v>95473</v>
      </c>
      <c r="F1493" s="40">
        <f>[12]Tong_hop!O14</f>
        <v>100442</v>
      </c>
      <c r="G1493" s="48"/>
      <c r="H1493" s="21"/>
    </row>
    <row r="1494" spans="1:8">
      <c r="A1494" s="10">
        <v>7</v>
      </c>
      <c r="B1494" s="17" t="s">
        <v>938</v>
      </c>
      <c r="C1494" s="18" t="s">
        <v>939</v>
      </c>
      <c r="D1494" s="10"/>
      <c r="E1494" s="40">
        <f>[12]Tong_hop!N15</f>
        <v>125423</v>
      </c>
      <c r="F1494" s="40">
        <f>[12]Tong_hop!O15</f>
        <v>135466</v>
      </c>
      <c r="G1494" s="48"/>
      <c r="H1494" s="21"/>
    </row>
    <row r="1495" spans="1:8">
      <c r="A1495" s="10">
        <v>8</v>
      </c>
      <c r="B1495" s="17" t="s">
        <v>940</v>
      </c>
      <c r="C1495" s="18" t="s">
        <v>941</v>
      </c>
      <c r="D1495" s="10"/>
      <c r="E1495" s="40">
        <f>[12]Tong_hop!N16</f>
        <v>125423</v>
      </c>
      <c r="F1495" s="40">
        <f>[12]Tong_hop!O16</f>
        <v>135466</v>
      </c>
      <c r="G1495" s="48"/>
      <c r="H1495" s="21"/>
    </row>
    <row r="1496" spans="1:8">
      <c r="A1496" s="10">
        <v>9</v>
      </c>
      <c r="B1496" s="17" t="s">
        <v>942</v>
      </c>
      <c r="C1496" s="18" t="s">
        <v>943</v>
      </c>
      <c r="D1496" s="10"/>
      <c r="E1496" s="40">
        <f>[12]Tong_hop!N17</f>
        <v>125423</v>
      </c>
      <c r="F1496" s="40">
        <f>[12]Tong_hop!O17</f>
        <v>135466</v>
      </c>
      <c r="G1496" s="48"/>
      <c r="H1496" s="21"/>
    </row>
    <row r="1497" spans="1:8">
      <c r="A1497" s="10">
        <v>10</v>
      </c>
      <c r="B1497" s="17" t="s">
        <v>944</v>
      </c>
      <c r="C1497" s="18" t="s">
        <v>945</v>
      </c>
      <c r="D1497" s="10"/>
      <c r="E1497" s="40">
        <f>[12]Tong_hop!N18</f>
        <v>125423</v>
      </c>
      <c r="F1497" s="40">
        <f>[12]Tong_hop!O18</f>
        <v>135466</v>
      </c>
      <c r="G1497" s="48"/>
      <c r="H1497" s="21"/>
    </row>
    <row r="1498" spans="1:8">
      <c r="A1498" s="10">
        <v>11</v>
      </c>
      <c r="B1498" s="17" t="s">
        <v>946</v>
      </c>
      <c r="C1498" s="18" t="s">
        <v>947</v>
      </c>
      <c r="D1498" s="10"/>
      <c r="E1498" s="40">
        <f>[12]Tong_hop!N19</f>
        <v>140755</v>
      </c>
      <c r="F1498" s="40">
        <f>[12]Tong_hop!O19</f>
        <v>163180</v>
      </c>
      <c r="G1498" s="48"/>
      <c r="H1498" s="21"/>
    </row>
    <row r="1499" spans="1:8" ht="17.25">
      <c r="A1499" s="10">
        <v>12</v>
      </c>
      <c r="B1499" s="17" t="s">
        <v>948</v>
      </c>
      <c r="C1499" s="18" t="s">
        <v>1127</v>
      </c>
      <c r="D1499" s="10"/>
      <c r="E1499" s="40">
        <f>[12]Tong_hop!N20</f>
        <v>140755</v>
      </c>
      <c r="F1499" s="40">
        <f>[12]Tong_hop!O20</f>
        <v>163180</v>
      </c>
      <c r="G1499" s="48"/>
      <c r="H1499" s="21"/>
    </row>
    <row r="1500" spans="1:8" ht="17.25">
      <c r="A1500" s="10">
        <v>13</v>
      </c>
      <c r="B1500" s="17" t="s">
        <v>949</v>
      </c>
      <c r="C1500" s="18" t="s">
        <v>1128</v>
      </c>
      <c r="D1500" s="10"/>
      <c r="E1500" s="40">
        <f>[12]Tong_hop!N21</f>
        <v>140755</v>
      </c>
      <c r="F1500" s="40">
        <f>[12]Tong_hop!O21</f>
        <v>163180</v>
      </c>
      <c r="G1500" s="48"/>
      <c r="H1500" s="21"/>
    </row>
    <row r="1501" spans="1:8" ht="17.25">
      <c r="A1501" s="10">
        <v>14</v>
      </c>
      <c r="B1501" s="17" t="s">
        <v>950</v>
      </c>
      <c r="C1501" s="18" t="s">
        <v>1129</v>
      </c>
      <c r="D1501" s="10"/>
      <c r="E1501" s="40">
        <f>[12]Tong_hop!N22</f>
        <v>86606</v>
      </c>
      <c r="F1501" s="40">
        <f>[12]Tong_hop!O22</f>
        <v>113639</v>
      </c>
      <c r="G1501" s="48"/>
      <c r="H1501" s="21"/>
    </row>
    <row r="1502" spans="1:8">
      <c r="A1502" s="10">
        <v>15</v>
      </c>
      <c r="B1502" s="17" t="s">
        <v>951</v>
      </c>
      <c r="C1502" s="18" t="s">
        <v>952</v>
      </c>
      <c r="D1502" s="10"/>
      <c r="E1502" s="40">
        <f>[12]Tong_hop!N23</f>
        <v>146984</v>
      </c>
      <c r="F1502" s="40">
        <f>[12]Tong_hop!O23</f>
        <v>171473</v>
      </c>
      <c r="G1502" s="48"/>
      <c r="H1502" s="21"/>
    </row>
    <row r="1503" spans="1:8" ht="17.25">
      <c r="A1503" s="10">
        <v>16</v>
      </c>
      <c r="B1503" s="17" t="s">
        <v>953</v>
      </c>
      <c r="C1503" s="18" t="s">
        <v>1130</v>
      </c>
      <c r="D1503" s="10"/>
      <c r="E1503" s="40">
        <f>[12]Tong_hop!N24</f>
        <v>131767</v>
      </c>
      <c r="F1503" s="40">
        <f>[12]Tong_hop!O24</f>
        <v>153328</v>
      </c>
      <c r="G1503" s="48"/>
      <c r="H1503" s="21"/>
    </row>
    <row r="1504" spans="1:8">
      <c r="A1504" s="10">
        <v>17</v>
      </c>
      <c r="B1504" s="17" t="s">
        <v>954</v>
      </c>
      <c r="C1504" s="18" t="s">
        <v>955</v>
      </c>
      <c r="D1504" s="10"/>
      <c r="E1504" s="40">
        <f>[12]Tong_hop!N25</f>
        <v>153214</v>
      </c>
      <c r="F1504" s="40">
        <f>[12]Tong_hop!O25</f>
        <v>175130</v>
      </c>
      <c r="G1504" s="48"/>
      <c r="H1504" s="21"/>
    </row>
    <row r="1505" spans="1:8">
      <c r="A1505" s="10">
        <v>18</v>
      </c>
      <c r="B1505" s="17" t="s">
        <v>956</v>
      </c>
      <c r="C1505" s="18" t="s">
        <v>957</v>
      </c>
      <c r="D1505" s="10"/>
      <c r="E1505" s="40">
        <f>[12]Tong_hop!N26</f>
        <v>168808</v>
      </c>
      <c r="F1505" s="40">
        <f>[12]Tong_hop!O26</f>
        <v>189774</v>
      </c>
      <c r="G1505" s="48"/>
      <c r="H1505" s="21"/>
    </row>
    <row r="1506" spans="1:8" ht="18.75" customHeight="1">
      <c r="A1506" s="10" t="s">
        <v>59</v>
      </c>
      <c r="B1506" s="19" t="s">
        <v>958</v>
      </c>
      <c r="C1506" s="64" t="s">
        <v>958</v>
      </c>
      <c r="D1506" s="64"/>
      <c r="E1506" s="64"/>
      <c r="F1506" s="64"/>
      <c r="G1506" s="65"/>
      <c r="H1506" s="21"/>
    </row>
    <row r="1507" spans="1:8" ht="47.25">
      <c r="A1507" s="10">
        <v>19</v>
      </c>
      <c r="B1507" s="17" t="s">
        <v>959</v>
      </c>
      <c r="C1507" s="18" t="s">
        <v>927</v>
      </c>
      <c r="D1507" s="10"/>
      <c r="E1507" s="40">
        <f>[12]Tong_hop!N28</f>
        <v>106590</v>
      </c>
      <c r="F1507" s="40">
        <f>[12]Tong_hop!O28</f>
        <v>112620</v>
      </c>
      <c r="G1507" s="48"/>
      <c r="H1507" s="21"/>
    </row>
    <row r="1508" spans="1:8" ht="31.5">
      <c r="A1508" s="10">
        <v>20</v>
      </c>
      <c r="B1508" s="17" t="s">
        <v>960</v>
      </c>
      <c r="C1508" s="18" t="s">
        <v>929</v>
      </c>
      <c r="D1508" s="10"/>
      <c r="E1508" s="40">
        <f>[12]Tong_hop!N29</f>
        <v>106590</v>
      </c>
      <c r="F1508" s="40">
        <f>[12]Tong_hop!O29</f>
        <v>112620</v>
      </c>
      <c r="G1508" s="48"/>
      <c r="H1508" s="21"/>
    </row>
    <row r="1509" spans="1:8" ht="47.25">
      <c r="A1509" s="10">
        <v>21</v>
      </c>
      <c r="B1509" s="17" t="s">
        <v>961</v>
      </c>
      <c r="C1509" s="18" t="s">
        <v>931</v>
      </c>
      <c r="D1509" s="10"/>
      <c r="E1509" s="40">
        <f>[12]Tong_hop!N30</f>
        <v>106590</v>
      </c>
      <c r="F1509" s="40">
        <f>[12]Tong_hop!O30</f>
        <v>111617</v>
      </c>
      <c r="G1509" s="48"/>
      <c r="H1509" s="21"/>
    </row>
    <row r="1510" spans="1:8" ht="47.25">
      <c r="A1510" s="10">
        <v>22</v>
      </c>
      <c r="B1510" s="17" t="s">
        <v>962</v>
      </c>
      <c r="C1510" s="18" t="s">
        <v>933</v>
      </c>
      <c r="D1510" s="10"/>
      <c r="E1510" s="40">
        <f>[12]Tong_hop!N31</f>
        <v>106590</v>
      </c>
      <c r="F1510" s="40">
        <f>[12]Tong_hop!O31</f>
        <v>112354</v>
      </c>
      <c r="G1510" s="48"/>
      <c r="H1510" s="21"/>
    </row>
    <row r="1511" spans="1:8" ht="47.25">
      <c r="A1511" s="10">
        <v>23</v>
      </c>
      <c r="B1511" s="17" t="s">
        <v>963</v>
      </c>
      <c r="C1511" s="18" t="s">
        <v>935</v>
      </c>
      <c r="D1511" s="10"/>
      <c r="E1511" s="40">
        <f>[12]Tong_hop!N32</f>
        <v>106590</v>
      </c>
      <c r="F1511" s="40">
        <f>[12]Tong_hop!O32</f>
        <v>112519</v>
      </c>
      <c r="G1511" s="48"/>
      <c r="H1511" s="21"/>
    </row>
    <row r="1512" spans="1:8" ht="47.25">
      <c r="A1512" s="10">
        <v>24</v>
      </c>
      <c r="B1512" s="17" t="s">
        <v>964</v>
      </c>
      <c r="C1512" s="18" t="s">
        <v>937</v>
      </c>
      <c r="D1512" s="10"/>
      <c r="E1512" s="40">
        <f>[12]Tong_hop!N33</f>
        <v>106590</v>
      </c>
      <c r="F1512" s="40">
        <f>[12]Tong_hop!O33</f>
        <v>112540</v>
      </c>
      <c r="G1512" s="48"/>
      <c r="H1512" s="21"/>
    </row>
    <row r="1513" spans="1:8">
      <c r="A1513" s="10">
        <v>25</v>
      </c>
      <c r="B1513" s="17" t="s">
        <v>965</v>
      </c>
      <c r="C1513" s="18" t="s">
        <v>966</v>
      </c>
      <c r="D1513" s="10"/>
      <c r="E1513" s="40">
        <f>[12]Tong_hop!N34</f>
        <v>100496</v>
      </c>
      <c r="F1513" s="40">
        <f>[12]Tong_hop!O34</f>
        <v>106060</v>
      </c>
      <c r="G1513" s="48"/>
      <c r="H1513" s="21"/>
    </row>
    <row r="1514" spans="1:8" ht="17.25">
      <c r="A1514" s="10">
        <v>26</v>
      </c>
      <c r="B1514" s="17" t="s">
        <v>967</v>
      </c>
      <c r="C1514" s="18" t="s">
        <v>1131</v>
      </c>
      <c r="D1514" s="10"/>
      <c r="E1514" s="40">
        <f>[12]Tong_hop!N35</f>
        <v>100496</v>
      </c>
      <c r="F1514" s="40">
        <f>[12]Tong_hop!O35</f>
        <v>106060</v>
      </c>
      <c r="G1514" s="48"/>
      <c r="H1514" s="21"/>
    </row>
    <row r="1515" spans="1:8" ht="17.25">
      <c r="A1515" s="10">
        <v>27</v>
      </c>
      <c r="B1515" s="17" t="s">
        <v>968</v>
      </c>
      <c r="C1515" s="18" t="s">
        <v>1132</v>
      </c>
      <c r="D1515" s="10"/>
      <c r="E1515" s="40">
        <f>[12]Tong_hop!N36</f>
        <v>100496</v>
      </c>
      <c r="F1515" s="40">
        <f>[12]Tong_hop!O36</f>
        <v>106060</v>
      </c>
      <c r="G1515" s="48"/>
      <c r="H1515" s="21"/>
    </row>
    <row r="1516" spans="1:8">
      <c r="A1516" s="10">
        <v>28</v>
      </c>
      <c r="B1516" s="17" t="s">
        <v>969</v>
      </c>
      <c r="C1516" s="18" t="s">
        <v>947</v>
      </c>
      <c r="D1516" s="10"/>
      <c r="E1516" s="40">
        <f>[12]Tong_hop!N37</f>
        <v>130698</v>
      </c>
      <c r="F1516" s="40">
        <f>[12]Tong_hop!O37</f>
        <v>174098</v>
      </c>
      <c r="G1516" s="48"/>
      <c r="H1516" s="21"/>
    </row>
    <row r="1517" spans="1:8" ht="17.25">
      <c r="A1517" s="10">
        <v>29</v>
      </c>
      <c r="B1517" s="17" t="s">
        <v>970</v>
      </c>
      <c r="C1517" s="18" t="s">
        <v>1127</v>
      </c>
      <c r="D1517" s="10"/>
      <c r="E1517" s="40">
        <f>[12]Tong_hop!N38</f>
        <v>130698</v>
      </c>
      <c r="F1517" s="40">
        <f>[12]Tong_hop!O38</f>
        <v>174098</v>
      </c>
      <c r="G1517" s="48"/>
      <c r="H1517" s="21"/>
    </row>
    <row r="1518" spans="1:8" ht="17.25">
      <c r="A1518" s="10">
        <v>30</v>
      </c>
      <c r="B1518" s="17" t="s">
        <v>971</v>
      </c>
      <c r="C1518" s="18" t="s">
        <v>1128</v>
      </c>
      <c r="D1518" s="10"/>
      <c r="E1518" s="40">
        <f>[12]Tong_hop!N39</f>
        <v>130698</v>
      </c>
      <c r="F1518" s="40">
        <f>[12]Tong_hop!O39</f>
        <v>174098</v>
      </c>
      <c r="G1518" s="48"/>
      <c r="H1518" s="21"/>
    </row>
    <row r="1519" spans="1:8" ht="17.25">
      <c r="A1519" s="10">
        <v>31</v>
      </c>
      <c r="B1519" s="17" t="s">
        <v>972</v>
      </c>
      <c r="C1519" s="18" t="s">
        <v>1129</v>
      </c>
      <c r="D1519" s="10"/>
      <c r="E1519" s="40">
        <f>[12]Tong_hop!N40</f>
        <v>130306</v>
      </c>
      <c r="F1519" s="40">
        <f>[12]Tong_hop!O40</f>
        <v>171978</v>
      </c>
      <c r="G1519" s="48"/>
      <c r="H1519" s="21"/>
    </row>
    <row r="1520" spans="1:8">
      <c r="A1520" s="10">
        <v>32</v>
      </c>
      <c r="B1520" s="17" t="s">
        <v>973</v>
      </c>
      <c r="C1520" s="18" t="s">
        <v>952</v>
      </c>
      <c r="D1520" s="10"/>
      <c r="E1520" s="40">
        <f>[12]Tong_hop!N41</f>
        <v>130698</v>
      </c>
      <c r="F1520" s="40">
        <f>[12]Tong_hop!O41</f>
        <v>149465</v>
      </c>
      <c r="G1520" s="48"/>
      <c r="H1520" s="21"/>
    </row>
    <row r="1521" spans="1:10" ht="17.25">
      <c r="A1521" s="10">
        <v>33</v>
      </c>
      <c r="B1521" s="17" t="s">
        <v>974</v>
      </c>
      <c r="C1521" s="18" t="s">
        <v>1130</v>
      </c>
      <c r="D1521" s="10"/>
      <c r="E1521" s="40">
        <f>[12]Tong_hop!N42</f>
        <v>141680</v>
      </c>
      <c r="F1521" s="40">
        <f>[12]Tong_hop!O42</f>
        <v>163961</v>
      </c>
      <c r="G1521" s="48"/>
      <c r="H1521" s="21"/>
    </row>
    <row r="1522" spans="1:10" ht="17.25">
      <c r="A1522" s="10">
        <v>34</v>
      </c>
      <c r="B1522" s="17" t="s">
        <v>975</v>
      </c>
      <c r="C1522" s="18" t="s">
        <v>1133</v>
      </c>
      <c r="D1522" s="10"/>
      <c r="E1522" s="40">
        <f>[12]Tong_hop!N43</f>
        <v>152398</v>
      </c>
      <c r="F1522" s="40">
        <f>[12]Tong_hop!O43</f>
        <v>175974</v>
      </c>
      <c r="G1522" s="48"/>
      <c r="H1522" s="21"/>
    </row>
    <row r="1523" spans="1:10">
      <c r="A1523" s="6" t="s">
        <v>1017</v>
      </c>
      <c r="B1523" s="9"/>
      <c r="C1523" s="61" t="s">
        <v>1134</v>
      </c>
      <c r="D1523" s="62"/>
      <c r="E1523" s="62"/>
      <c r="F1523" s="62"/>
      <c r="G1523" s="63"/>
    </row>
    <row r="1524" spans="1:10" ht="15.75" customHeight="1">
      <c r="A1524" s="10" t="s">
        <v>4</v>
      </c>
      <c r="B1524" s="19"/>
      <c r="C1524" s="64" t="s">
        <v>977</v>
      </c>
      <c r="D1524" s="64"/>
      <c r="E1524" s="64"/>
      <c r="F1524" s="64"/>
      <c r="G1524" s="65"/>
      <c r="H1524" s="21"/>
      <c r="J1524" s="35" t="s">
        <v>1019</v>
      </c>
    </row>
    <row r="1525" spans="1:10">
      <c r="A1525" s="10">
        <v>1</v>
      </c>
      <c r="B1525" s="10" t="s">
        <v>978</v>
      </c>
      <c r="C1525" s="16" t="s">
        <v>7</v>
      </c>
      <c r="D1525" s="10"/>
      <c r="E1525" s="40"/>
      <c r="F1525" s="40"/>
      <c r="G1525" s="48"/>
      <c r="H1525" s="21"/>
    </row>
    <row r="1526" spans="1:10">
      <c r="A1526" s="10">
        <v>2</v>
      </c>
      <c r="B1526" s="10" t="s">
        <v>979</v>
      </c>
      <c r="C1526" s="16" t="s">
        <v>245</v>
      </c>
      <c r="D1526" s="10"/>
      <c r="E1526" s="40">
        <f>[13]Tong!N9</f>
        <v>140744</v>
      </c>
      <c r="F1526" s="40">
        <f>[13]Tong!O9</f>
        <v>148828</v>
      </c>
      <c r="G1526" s="48"/>
      <c r="H1526" s="21"/>
    </row>
    <row r="1527" spans="1:10">
      <c r="A1527" s="10">
        <v>3</v>
      </c>
      <c r="B1527" s="10" t="s">
        <v>980</v>
      </c>
      <c r="C1527" s="16" t="s">
        <v>981</v>
      </c>
      <c r="D1527" s="10"/>
      <c r="E1527" s="40">
        <f>[13]Tong!N10</f>
        <v>140744</v>
      </c>
      <c r="F1527" s="40">
        <f>[13]Tong!O10</f>
        <v>148828</v>
      </c>
      <c r="G1527" s="48"/>
      <c r="H1527" s="21"/>
    </row>
    <row r="1528" spans="1:10">
      <c r="A1528" s="10">
        <v>4</v>
      </c>
      <c r="B1528" s="10" t="s">
        <v>982</v>
      </c>
      <c r="C1528" s="16" t="s">
        <v>983</v>
      </c>
      <c r="D1528" s="10"/>
      <c r="E1528" s="40">
        <f>[13]Tong!N11</f>
        <v>140744</v>
      </c>
      <c r="F1528" s="40">
        <f>[13]Tong!O11</f>
        <v>148828</v>
      </c>
      <c r="G1528" s="48"/>
      <c r="H1528" s="21"/>
    </row>
    <row r="1529" spans="1:10">
      <c r="A1529" s="10">
        <v>5</v>
      </c>
      <c r="B1529" s="10" t="s">
        <v>984</v>
      </c>
      <c r="C1529" s="16" t="s">
        <v>250</v>
      </c>
      <c r="E1529" s="40">
        <f>[13]Tong!N12</f>
        <v>146304</v>
      </c>
      <c r="F1529" s="40">
        <f>[13]Tong!O12</f>
        <v>156518</v>
      </c>
      <c r="G1529" s="48"/>
      <c r="H1529" s="21"/>
    </row>
    <row r="1530" spans="1:10">
      <c r="A1530" s="10">
        <v>6</v>
      </c>
      <c r="B1530" s="10" t="s">
        <v>985</v>
      </c>
      <c r="C1530" s="16" t="s">
        <v>93</v>
      </c>
      <c r="D1530" s="10"/>
      <c r="E1530" s="40">
        <f>[13]Tong!N13</f>
        <v>246430</v>
      </c>
      <c r="F1530" s="40">
        <f>[13]Tong!O13</f>
        <v>254513</v>
      </c>
      <c r="G1530" s="48"/>
      <c r="H1530" s="21"/>
    </row>
    <row r="1531" spans="1:10">
      <c r="A1531" s="10">
        <v>7</v>
      </c>
      <c r="B1531" s="10" t="s">
        <v>986</v>
      </c>
      <c r="C1531" s="16" t="s">
        <v>104</v>
      </c>
      <c r="D1531" s="10"/>
      <c r="E1531" s="40">
        <f>[13]Tong!N14</f>
        <v>220067</v>
      </c>
      <c r="F1531" s="40">
        <f>[13]Tong!O14</f>
        <v>227922</v>
      </c>
      <c r="G1531" s="48"/>
      <c r="H1531" s="21"/>
    </row>
    <row r="1532" spans="1:10" ht="19.5">
      <c r="A1532" s="10">
        <v>8</v>
      </c>
      <c r="B1532" s="10" t="s">
        <v>987</v>
      </c>
      <c r="C1532" s="18" t="s">
        <v>1059</v>
      </c>
      <c r="D1532" s="10"/>
      <c r="E1532" s="40">
        <f>[13]Tong!N15</f>
        <v>160886</v>
      </c>
      <c r="F1532" s="40">
        <f>[13]Tong!O15</f>
        <v>168646</v>
      </c>
      <c r="G1532" s="48"/>
      <c r="H1532" s="21"/>
    </row>
    <row r="1533" spans="1:10" ht="19.5">
      <c r="A1533" s="10">
        <v>9</v>
      </c>
      <c r="B1533" s="10" t="s">
        <v>988</v>
      </c>
      <c r="C1533" s="18" t="s">
        <v>1061</v>
      </c>
      <c r="D1533" s="10"/>
      <c r="E1533" s="40">
        <f>[13]Tong!N16</f>
        <v>173363</v>
      </c>
      <c r="F1533" s="40">
        <f>[13]Tong!O16</f>
        <v>181667</v>
      </c>
      <c r="G1533" s="48"/>
      <c r="H1533" s="21"/>
    </row>
    <row r="1534" spans="1:10">
      <c r="A1534" s="10">
        <v>10</v>
      </c>
      <c r="B1534" s="10" t="s">
        <v>989</v>
      </c>
      <c r="C1534" s="18" t="s">
        <v>990</v>
      </c>
      <c r="D1534" s="10"/>
      <c r="E1534" s="40">
        <f>[13]Tong!N17</f>
        <v>178547</v>
      </c>
      <c r="F1534" s="40">
        <f>[13]Tong!O17</f>
        <v>186745</v>
      </c>
      <c r="G1534" s="48"/>
      <c r="H1534" s="21"/>
    </row>
    <row r="1535" spans="1:10">
      <c r="A1535" s="10">
        <v>11</v>
      </c>
      <c r="B1535" s="10" t="s">
        <v>991</v>
      </c>
      <c r="C1535" s="18" t="s">
        <v>992</v>
      </c>
      <c r="D1535" s="10"/>
      <c r="E1535" s="40">
        <f>[13]Tong!N18</f>
        <v>181657</v>
      </c>
      <c r="F1535" s="40">
        <f>[13]Tong!O18</f>
        <v>190369</v>
      </c>
      <c r="G1535" s="48"/>
      <c r="H1535" s="21"/>
    </row>
    <row r="1536" spans="1:10">
      <c r="A1536" s="10">
        <v>12</v>
      </c>
      <c r="B1536" s="10" t="s">
        <v>993</v>
      </c>
      <c r="C1536" s="18" t="s">
        <v>994</v>
      </c>
      <c r="D1536" s="10"/>
      <c r="E1536" s="40">
        <f>[13]Tong!N19</f>
        <v>175644</v>
      </c>
      <c r="F1536" s="40">
        <f>[13]Tong!O19</f>
        <v>184586</v>
      </c>
      <c r="G1536" s="48"/>
      <c r="H1536" s="21"/>
    </row>
    <row r="1537" spans="1:8" ht="16.5" customHeight="1">
      <c r="A1537" s="10" t="s">
        <v>59</v>
      </c>
      <c r="B1537" s="19"/>
      <c r="C1537" s="64" t="s">
        <v>995</v>
      </c>
      <c r="D1537" s="64"/>
      <c r="E1537" s="64"/>
      <c r="F1537" s="64"/>
      <c r="G1537" s="65"/>
      <c r="H1537" s="21"/>
    </row>
    <row r="1538" spans="1:8">
      <c r="A1538" s="10">
        <v>1</v>
      </c>
      <c r="B1538" s="10" t="s">
        <v>996</v>
      </c>
      <c r="C1538" s="16" t="s">
        <v>7</v>
      </c>
      <c r="D1538" s="10"/>
      <c r="E1538" s="40">
        <f>[13]Tong!N22</f>
        <v>141948</v>
      </c>
      <c r="F1538" s="40">
        <f>[13]Tong!O22</f>
        <v>151266</v>
      </c>
      <c r="G1538" s="48"/>
      <c r="H1538" s="21"/>
    </row>
    <row r="1539" spans="1:8">
      <c r="A1539" s="10">
        <v>2</v>
      </c>
      <c r="B1539" s="10" t="s">
        <v>997</v>
      </c>
      <c r="C1539" s="16" t="s">
        <v>84</v>
      </c>
      <c r="D1539" s="10"/>
      <c r="E1539" s="40">
        <f>[13]Tong!N23</f>
        <v>141948</v>
      </c>
      <c r="F1539" s="40">
        <f>[13]Tong!O23</f>
        <v>151266</v>
      </c>
      <c r="G1539" s="48"/>
      <c r="H1539" s="21"/>
    </row>
    <row r="1540" spans="1:8">
      <c r="A1540" s="10">
        <v>3</v>
      </c>
      <c r="B1540" s="10" t="s">
        <v>998</v>
      </c>
      <c r="C1540" s="16" t="s">
        <v>981</v>
      </c>
      <c r="D1540" s="10"/>
      <c r="E1540" s="40">
        <f>[13]Tong!N24</f>
        <v>141948</v>
      </c>
      <c r="F1540" s="40">
        <f>[13]Tong!O24</f>
        <v>151266</v>
      </c>
      <c r="G1540" s="48"/>
      <c r="H1540" s="21"/>
    </row>
    <row r="1541" spans="1:8">
      <c r="A1541" s="10">
        <v>4</v>
      </c>
      <c r="B1541" s="10" t="s">
        <v>999</v>
      </c>
      <c r="C1541" s="16" t="s">
        <v>983</v>
      </c>
      <c r="D1541" s="10"/>
      <c r="E1541" s="40">
        <f>[13]Tong!N25</f>
        <v>147874</v>
      </c>
      <c r="F1541" s="40">
        <f>[13]Tong!O25</f>
        <v>157549</v>
      </c>
      <c r="G1541" s="48"/>
      <c r="H1541" s="21"/>
    </row>
    <row r="1542" spans="1:8">
      <c r="A1542" s="10">
        <v>5</v>
      </c>
      <c r="B1542" s="10" t="s">
        <v>1000</v>
      </c>
      <c r="C1542" s="18" t="s">
        <v>250</v>
      </c>
      <c r="D1542" s="10"/>
      <c r="E1542" s="40">
        <f>[13]Tong!N26</f>
        <v>290994</v>
      </c>
      <c r="F1542" s="40">
        <f>[13]Tong!O26</f>
        <v>300156</v>
      </c>
      <c r="G1542" s="48"/>
      <c r="H1542" s="21"/>
    </row>
    <row r="1543" spans="1:8">
      <c r="A1543" s="10">
        <v>6</v>
      </c>
      <c r="B1543" s="10" t="s">
        <v>1001</v>
      </c>
      <c r="C1543" s="18" t="s">
        <v>96</v>
      </c>
      <c r="D1543" s="10"/>
      <c r="E1543" s="40">
        <f>[13]Tong!N27</f>
        <v>290994</v>
      </c>
      <c r="F1543" s="40">
        <f>[13]Tong!O27</f>
        <v>300156</v>
      </c>
      <c r="G1543" s="48"/>
      <c r="H1543" s="21"/>
    </row>
    <row r="1544" spans="1:8">
      <c r="A1544" s="10">
        <v>7</v>
      </c>
      <c r="B1544" s="10" t="s">
        <v>1002</v>
      </c>
      <c r="C1544" s="16" t="s">
        <v>93</v>
      </c>
      <c r="D1544" s="10"/>
      <c r="E1544" s="40">
        <f>[13]Tong!N28</f>
        <v>188802</v>
      </c>
      <c r="F1544" s="40">
        <f>[13]Tong!O28</f>
        <v>197964</v>
      </c>
      <c r="G1544" s="48"/>
      <c r="H1544" s="21"/>
    </row>
    <row r="1545" spans="1:8" ht="19.5">
      <c r="A1545" s="10">
        <v>8</v>
      </c>
      <c r="B1545" s="10" t="s">
        <v>1003</v>
      </c>
      <c r="C1545" s="18" t="s">
        <v>1059</v>
      </c>
      <c r="D1545" s="10"/>
      <c r="E1545" s="40">
        <f>[13]Tong!N29</f>
        <v>135115</v>
      </c>
      <c r="F1545" s="40">
        <f>[13]Tong!O29</f>
        <v>144601</v>
      </c>
      <c r="G1545" s="48"/>
      <c r="H1545" s="21"/>
    </row>
    <row r="1546" spans="1:8" ht="19.5">
      <c r="A1546" s="10">
        <v>9</v>
      </c>
      <c r="B1546" s="10" t="s">
        <v>1004</v>
      </c>
      <c r="C1546" s="18" t="s">
        <v>1061</v>
      </c>
      <c r="D1546" s="10"/>
      <c r="E1546" s="40">
        <f>[13]Tong!N30</f>
        <v>137059</v>
      </c>
      <c r="F1546" s="40">
        <f>[13]Tong!O30</f>
        <v>146545</v>
      </c>
      <c r="G1546" s="48"/>
      <c r="H1546" s="21"/>
    </row>
    <row r="1547" spans="1:8" ht="19.5">
      <c r="A1547" s="10">
        <v>10</v>
      </c>
      <c r="B1547" s="10" t="s">
        <v>1005</v>
      </c>
      <c r="C1547" s="16" t="s">
        <v>1065</v>
      </c>
      <c r="D1547" s="10"/>
      <c r="E1547" s="40">
        <f>[13]Tong!N31</f>
        <v>137360</v>
      </c>
      <c r="F1547" s="40">
        <f>[13]Tong!O31</f>
        <v>148757</v>
      </c>
      <c r="G1547" s="48"/>
      <c r="H1547" s="21"/>
    </row>
  </sheetData>
  <mergeCells count="469">
    <mergeCell ref="D80:D82"/>
    <mergeCell ref="D26:D28"/>
    <mergeCell ref="D29:D31"/>
    <mergeCell ref="D883:D885"/>
    <mergeCell ref="D971:D972"/>
    <mergeCell ref="D187:D189"/>
    <mergeCell ref="D190:D192"/>
    <mergeCell ref="D238:D240"/>
    <mergeCell ref="D242:D244"/>
    <mergeCell ref="D245:D247"/>
    <mergeCell ref="D248:D250"/>
    <mergeCell ref="D223:D225"/>
    <mergeCell ref="D226:D228"/>
    <mergeCell ref="D229:D231"/>
    <mergeCell ref="D232:D234"/>
    <mergeCell ref="D235:D237"/>
    <mergeCell ref="D266:D268"/>
    <mergeCell ref="D35:D37"/>
    <mergeCell ref="D38:D40"/>
    <mergeCell ref="D1:G1"/>
    <mergeCell ref="A4:G4"/>
    <mergeCell ref="A3:G3"/>
    <mergeCell ref="C9:G9"/>
    <mergeCell ref="C10:G10"/>
    <mergeCell ref="C90:D90"/>
    <mergeCell ref="G6:G7"/>
    <mergeCell ref="D65:D67"/>
    <mergeCell ref="D83:D85"/>
    <mergeCell ref="D74:D76"/>
    <mergeCell ref="D77:D79"/>
    <mergeCell ref="A6:A7"/>
    <mergeCell ref="C6:C7"/>
    <mergeCell ref="D6:D7"/>
    <mergeCell ref="C89:G89"/>
    <mergeCell ref="F6:F7"/>
    <mergeCell ref="E6:E7"/>
    <mergeCell ref="D11:D13"/>
    <mergeCell ref="D14:D16"/>
    <mergeCell ref="D17:D19"/>
    <mergeCell ref="D20:D22"/>
    <mergeCell ref="D23:D25"/>
    <mergeCell ref="D351:D353"/>
    <mergeCell ref="D68:D70"/>
    <mergeCell ref="D41:D43"/>
    <mergeCell ref="D44:D46"/>
    <mergeCell ref="D47:D49"/>
    <mergeCell ref="D50:D52"/>
    <mergeCell ref="D53:D55"/>
    <mergeCell ref="A1:C1"/>
    <mergeCell ref="D101:D103"/>
    <mergeCell ref="D104:D106"/>
    <mergeCell ref="D107:D109"/>
    <mergeCell ref="D86:D88"/>
    <mergeCell ref="D91:D93"/>
    <mergeCell ref="D94:D96"/>
    <mergeCell ref="D97:D99"/>
    <mergeCell ref="D71:D73"/>
    <mergeCell ref="D154:D156"/>
    <mergeCell ref="D157:D159"/>
    <mergeCell ref="D160:D162"/>
    <mergeCell ref="D133:D135"/>
    <mergeCell ref="D56:D58"/>
    <mergeCell ref="D59:D61"/>
    <mergeCell ref="D62:D64"/>
    <mergeCell ref="D32:D34"/>
    <mergeCell ref="D163:D165"/>
    <mergeCell ref="D118:D120"/>
    <mergeCell ref="D121:D123"/>
    <mergeCell ref="D124:D126"/>
    <mergeCell ref="D127:D129"/>
    <mergeCell ref="D130:D132"/>
    <mergeCell ref="D114:D116"/>
    <mergeCell ref="D110:D112"/>
    <mergeCell ref="D148:D150"/>
    <mergeCell ref="D151:D153"/>
    <mergeCell ref="D136:D138"/>
    <mergeCell ref="D142:D144"/>
    <mergeCell ref="D145:D147"/>
    <mergeCell ref="C113:G113"/>
    <mergeCell ref="C117:G117"/>
    <mergeCell ref="D139:D141"/>
    <mergeCell ref="D166:D168"/>
    <mergeCell ref="D169:D171"/>
    <mergeCell ref="D172:D174"/>
    <mergeCell ref="D175:D177"/>
    <mergeCell ref="D208:D210"/>
    <mergeCell ref="D211:D213"/>
    <mergeCell ref="D214:D216"/>
    <mergeCell ref="D217:D219"/>
    <mergeCell ref="D220:D222"/>
    <mergeCell ref="D193:D195"/>
    <mergeCell ref="D196:D198"/>
    <mergeCell ref="D199:D201"/>
    <mergeCell ref="D202:D204"/>
    <mergeCell ref="D205:D207"/>
    <mergeCell ref="D178:D180"/>
    <mergeCell ref="D181:D183"/>
    <mergeCell ref="D184:D186"/>
    <mergeCell ref="D269:D271"/>
    <mergeCell ref="D272:D274"/>
    <mergeCell ref="D275:D277"/>
    <mergeCell ref="D278:D280"/>
    <mergeCell ref="D251:D253"/>
    <mergeCell ref="D254:D256"/>
    <mergeCell ref="D257:D259"/>
    <mergeCell ref="D260:D262"/>
    <mergeCell ref="D263:D265"/>
    <mergeCell ref="D296:D298"/>
    <mergeCell ref="D299:D301"/>
    <mergeCell ref="D302:D304"/>
    <mergeCell ref="D305:D307"/>
    <mergeCell ref="D308:D310"/>
    <mergeCell ref="D281:D283"/>
    <mergeCell ref="D284:D286"/>
    <mergeCell ref="D287:D289"/>
    <mergeCell ref="D290:D292"/>
    <mergeCell ref="D293:D295"/>
    <mergeCell ref="D336:D338"/>
    <mergeCell ref="D339:D341"/>
    <mergeCell ref="D342:D344"/>
    <mergeCell ref="D345:D347"/>
    <mergeCell ref="D348:D350"/>
    <mergeCell ref="D326:D328"/>
    <mergeCell ref="D330:D332"/>
    <mergeCell ref="D333:D335"/>
    <mergeCell ref="D311:D313"/>
    <mergeCell ref="D314:D316"/>
    <mergeCell ref="D317:D319"/>
    <mergeCell ref="D320:D322"/>
    <mergeCell ref="D323:D325"/>
    <mergeCell ref="D366:D368"/>
    <mergeCell ref="D369:D371"/>
    <mergeCell ref="D372:D374"/>
    <mergeCell ref="D375:D377"/>
    <mergeCell ref="D378:D380"/>
    <mergeCell ref="D354:D356"/>
    <mergeCell ref="D357:D359"/>
    <mergeCell ref="D360:D362"/>
    <mergeCell ref="D363:D365"/>
    <mergeCell ref="D396:D398"/>
    <mergeCell ref="D399:D401"/>
    <mergeCell ref="D402:D404"/>
    <mergeCell ref="D405:D407"/>
    <mergeCell ref="D408:D410"/>
    <mergeCell ref="D381:D383"/>
    <mergeCell ref="D384:D386"/>
    <mergeCell ref="D387:D389"/>
    <mergeCell ref="D390:D392"/>
    <mergeCell ref="D393:D395"/>
    <mergeCell ref="D426:D428"/>
    <mergeCell ref="D429:D431"/>
    <mergeCell ref="D432:D434"/>
    <mergeCell ref="D435:D437"/>
    <mergeCell ref="D438:D440"/>
    <mergeCell ref="D411:D413"/>
    <mergeCell ref="D414:D416"/>
    <mergeCell ref="D417:D419"/>
    <mergeCell ref="D420:D422"/>
    <mergeCell ref="D423:D425"/>
    <mergeCell ref="D456:D458"/>
    <mergeCell ref="D459:D461"/>
    <mergeCell ref="D463:D465"/>
    <mergeCell ref="D466:D468"/>
    <mergeCell ref="D441:D443"/>
    <mergeCell ref="D444:D446"/>
    <mergeCell ref="D447:D449"/>
    <mergeCell ref="D450:D452"/>
    <mergeCell ref="D453:D455"/>
    <mergeCell ref="D502:D504"/>
    <mergeCell ref="D505:D507"/>
    <mergeCell ref="D508:D510"/>
    <mergeCell ref="D511:D513"/>
    <mergeCell ref="D487:D489"/>
    <mergeCell ref="D490:D492"/>
    <mergeCell ref="D493:D495"/>
    <mergeCell ref="D496:D498"/>
    <mergeCell ref="D469:D471"/>
    <mergeCell ref="D472:D474"/>
    <mergeCell ref="D475:D477"/>
    <mergeCell ref="D478:D480"/>
    <mergeCell ref="D481:D483"/>
    <mergeCell ref="D484:D486"/>
    <mergeCell ref="D581:D583"/>
    <mergeCell ref="D584:D586"/>
    <mergeCell ref="D587:D589"/>
    <mergeCell ref="D590:D592"/>
    <mergeCell ref="D593:D595"/>
    <mergeCell ref="D575:D577"/>
    <mergeCell ref="D578:D580"/>
    <mergeCell ref="D617:D619"/>
    <mergeCell ref="D620:D622"/>
    <mergeCell ref="D623:D625"/>
    <mergeCell ref="D626:D628"/>
    <mergeCell ref="D629:D631"/>
    <mergeCell ref="D596:D598"/>
    <mergeCell ref="D599:D601"/>
    <mergeCell ref="D608:D610"/>
    <mergeCell ref="D611:D613"/>
    <mergeCell ref="D614:D616"/>
    <mergeCell ref="D647:D649"/>
    <mergeCell ref="D602:D604"/>
    <mergeCell ref="D605:D607"/>
    <mergeCell ref="D650:D652"/>
    <mergeCell ref="D653:D655"/>
    <mergeCell ref="D656:D658"/>
    <mergeCell ref="D659:D661"/>
    <mergeCell ref="D632:D634"/>
    <mergeCell ref="D635:D637"/>
    <mergeCell ref="D638:D640"/>
    <mergeCell ref="D641:D643"/>
    <mergeCell ref="D644:D646"/>
    <mergeCell ref="D696:D698"/>
    <mergeCell ref="D699:D701"/>
    <mergeCell ref="D702:D704"/>
    <mergeCell ref="D705:D707"/>
    <mergeCell ref="D677:D679"/>
    <mergeCell ref="D680:D682"/>
    <mergeCell ref="D683:D685"/>
    <mergeCell ref="D690:D692"/>
    <mergeCell ref="D662:D664"/>
    <mergeCell ref="D665:D667"/>
    <mergeCell ref="D668:D670"/>
    <mergeCell ref="D671:D673"/>
    <mergeCell ref="D674:D676"/>
    <mergeCell ref="D686:D688"/>
    <mergeCell ref="C689:G689"/>
    <mergeCell ref="D796:D798"/>
    <mergeCell ref="D799:D801"/>
    <mergeCell ref="D802:D804"/>
    <mergeCell ref="D841:D843"/>
    <mergeCell ref="D766:D768"/>
    <mergeCell ref="D769:D771"/>
    <mergeCell ref="D772:D774"/>
    <mergeCell ref="D775:D777"/>
    <mergeCell ref="D751:D753"/>
    <mergeCell ref="D754:D756"/>
    <mergeCell ref="D757:D759"/>
    <mergeCell ref="D760:D762"/>
    <mergeCell ref="D763:D765"/>
    <mergeCell ref="D820:D822"/>
    <mergeCell ref="D829:D831"/>
    <mergeCell ref="D832:D834"/>
    <mergeCell ref="D835:D837"/>
    <mergeCell ref="D838:D840"/>
    <mergeCell ref="D823:D825"/>
    <mergeCell ref="D826:D828"/>
    <mergeCell ref="D805:D807"/>
    <mergeCell ref="D808:D810"/>
    <mergeCell ref="D811:D813"/>
    <mergeCell ref="D814:D816"/>
    <mergeCell ref="D871:D873"/>
    <mergeCell ref="D874:D876"/>
    <mergeCell ref="D877:D879"/>
    <mergeCell ref="D880:D882"/>
    <mergeCell ref="D817:D819"/>
    <mergeCell ref="D856:D858"/>
    <mergeCell ref="D859:D861"/>
    <mergeCell ref="D862:D864"/>
    <mergeCell ref="D865:D867"/>
    <mergeCell ref="D868:D870"/>
    <mergeCell ref="D844:D846"/>
    <mergeCell ref="D847:D849"/>
    <mergeCell ref="D850:D852"/>
    <mergeCell ref="D853:D855"/>
    <mergeCell ref="D901:D903"/>
    <mergeCell ref="D904:D906"/>
    <mergeCell ref="D907:D909"/>
    <mergeCell ref="D910:D912"/>
    <mergeCell ref="D913:D915"/>
    <mergeCell ref="D886:D888"/>
    <mergeCell ref="D889:D891"/>
    <mergeCell ref="D892:D894"/>
    <mergeCell ref="D895:D897"/>
    <mergeCell ref="D898:D900"/>
    <mergeCell ref="D984:D986"/>
    <mergeCell ref="D932:D934"/>
    <mergeCell ref="D935:D937"/>
    <mergeCell ref="D938:D940"/>
    <mergeCell ref="D941:D943"/>
    <mergeCell ref="D944:D946"/>
    <mergeCell ref="D920:D922"/>
    <mergeCell ref="D923:D925"/>
    <mergeCell ref="D926:D928"/>
    <mergeCell ref="D929:D931"/>
    <mergeCell ref="D1112:D1114"/>
    <mergeCell ref="D1115:D1117"/>
    <mergeCell ref="D1118:D1120"/>
    <mergeCell ref="D1121:D1123"/>
    <mergeCell ref="D1124:D1126"/>
    <mergeCell ref="D1086:D1088"/>
    <mergeCell ref="D1089:D1091"/>
    <mergeCell ref="D1092:D1094"/>
    <mergeCell ref="D1095:D1097"/>
    <mergeCell ref="D1098:D1100"/>
    <mergeCell ref="D1103:D1105"/>
    <mergeCell ref="D1106:D1108"/>
    <mergeCell ref="D1109:D1111"/>
    <mergeCell ref="D1140:D1142"/>
    <mergeCell ref="D1143:D1145"/>
    <mergeCell ref="D1146:D1148"/>
    <mergeCell ref="D1149:D1151"/>
    <mergeCell ref="D1152:D1154"/>
    <mergeCell ref="D1127:D1129"/>
    <mergeCell ref="D1130:D1132"/>
    <mergeCell ref="D1134:D1136"/>
    <mergeCell ref="D1137:D1139"/>
    <mergeCell ref="D1170:D1172"/>
    <mergeCell ref="D1173:D1175"/>
    <mergeCell ref="D1176:D1178"/>
    <mergeCell ref="D1179:D1181"/>
    <mergeCell ref="D1182:D1184"/>
    <mergeCell ref="D1155:D1157"/>
    <mergeCell ref="D1158:D1160"/>
    <mergeCell ref="D1161:D1163"/>
    <mergeCell ref="D1164:D1166"/>
    <mergeCell ref="D1167:D1169"/>
    <mergeCell ref="D1200:D1202"/>
    <mergeCell ref="D1204:D1206"/>
    <mergeCell ref="D1207:D1209"/>
    <mergeCell ref="D1210:D1212"/>
    <mergeCell ref="D1185:D1187"/>
    <mergeCell ref="D1188:D1190"/>
    <mergeCell ref="D1191:D1193"/>
    <mergeCell ref="D1194:D1196"/>
    <mergeCell ref="D1197:D1199"/>
    <mergeCell ref="D1223:D1225"/>
    <mergeCell ref="D1226:D1228"/>
    <mergeCell ref="D1229:D1231"/>
    <mergeCell ref="D1232:D1234"/>
    <mergeCell ref="D1235:D1237"/>
    <mergeCell ref="D1214:D1216"/>
    <mergeCell ref="D1217:D1219"/>
    <mergeCell ref="D1220:D1222"/>
    <mergeCell ref="D1256:D1258"/>
    <mergeCell ref="D1259:D1261"/>
    <mergeCell ref="D1262:D1264"/>
    <mergeCell ref="D1265:D1267"/>
    <mergeCell ref="D1238:D1240"/>
    <mergeCell ref="D1241:D1243"/>
    <mergeCell ref="D1244:D1246"/>
    <mergeCell ref="D1247:D1249"/>
    <mergeCell ref="D1250:D1252"/>
    <mergeCell ref="D1253:D1255"/>
    <mergeCell ref="D1295:D1297"/>
    <mergeCell ref="D1268:D1270"/>
    <mergeCell ref="D1271:D1273"/>
    <mergeCell ref="D1274:D1276"/>
    <mergeCell ref="D1277:D1279"/>
    <mergeCell ref="D1280:D1282"/>
    <mergeCell ref="D1328:D1330"/>
    <mergeCell ref="D1313:D1315"/>
    <mergeCell ref="D1316:D1318"/>
    <mergeCell ref="D1319:D1321"/>
    <mergeCell ref="D1322:D1324"/>
    <mergeCell ref="D1325:D1327"/>
    <mergeCell ref="D1298:D1300"/>
    <mergeCell ref="D1301:D1303"/>
    <mergeCell ref="D1304:D1306"/>
    <mergeCell ref="D1307:D1309"/>
    <mergeCell ref="D1310:D1312"/>
    <mergeCell ref="D1477:D1479"/>
    <mergeCell ref="D1480:D1482"/>
    <mergeCell ref="D1483:D1485"/>
    <mergeCell ref="D1462:D1464"/>
    <mergeCell ref="D1465:D1467"/>
    <mergeCell ref="D1468:D1470"/>
    <mergeCell ref="D1471:D1473"/>
    <mergeCell ref="D1474:D1476"/>
    <mergeCell ref="D1447:D1449"/>
    <mergeCell ref="D1450:D1452"/>
    <mergeCell ref="D1453:D1455"/>
    <mergeCell ref="D1456:D1458"/>
    <mergeCell ref="D1459:D1461"/>
    <mergeCell ref="D1402:D1404"/>
    <mergeCell ref="D1405:D1407"/>
    <mergeCell ref="D1408:D1410"/>
    <mergeCell ref="D1411:D1413"/>
    <mergeCell ref="D1414:D1416"/>
    <mergeCell ref="D1417:D1419"/>
    <mergeCell ref="D1420:D1422"/>
    <mergeCell ref="D1423:D1425"/>
    <mergeCell ref="C241:G241"/>
    <mergeCell ref="C329:G329"/>
    <mergeCell ref="C462:G462"/>
    <mergeCell ref="C556:G556"/>
    <mergeCell ref="C557:G557"/>
    <mergeCell ref="C558:G558"/>
    <mergeCell ref="D544:D546"/>
    <mergeCell ref="D547:D549"/>
    <mergeCell ref="D550:D552"/>
    <mergeCell ref="D553:D555"/>
    <mergeCell ref="D529:D531"/>
    <mergeCell ref="D532:D534"/>
    <mergeCell ref="D535:D537"/>
    <mergeCell ref="D538:D540"/>
    <mergeCell ref="D541:D543"/>
    <mergeCell ref="D514:D516"/>
    <mergeCell ref="D517:D519"/>
    <mergeCell ref="D520:D522"/>
    <mergeCell ref="D523:D525"/>
    <mergeCell ref="D526:D528"/>
    <mergeCell ref="D499:D501"/>
    <mergeCell ref="C574:G574"/>
    <mergeCell ref="C744:G744"/>
    <mergeCell ref="C778:G778"/>
    <mergeCell ref="C779:G779"/>
    <mergeCell ref="D738:D740"/>
    <mergeCell ref="D741:D743"/>
    <mergeCell ref="D745:D747"/>
    <mergeCell ref="D748:D750"/>
    <mergeCell ref="D723:D725"/>
    <mergeCell ref="D726:D728"/>
    <mergeCell ref="D729:D731"/>
    <mergeCell ref="D732:D734"/>
    <mergeCell ref="D735:D737"/>
    <mergeCell ref="D708:D710"/>
    <mergeCell ref="D711:D713"/>
    <mergeCell ref="D714:D716"/>
    <mergeCell ref="D717:D719"/>
    <mergeCell ref="D720:D722"/>
    <mergeCell ref="D693:D695"/>
    <mergeCell ref="C795:G795"/>
    <mergeCell ref="C919:G919"/>
    <mergeCell ref="C974:G974"/>
    <mergeCell ref="C1008:G1008"/>
    <mergeCell ref="C1084:G1084"/>
    <mergeCell ref="D916:D918"/>
    <mergeCell ref="D987:D989"/>
    <mergeCell ref="D962:D964"/>
    <mergeCell ref="D965:D967"/>
    <mergeCell ref="D968:D970"/>
    <mergeCell ref="D975:D977"/>
    <mergeCell ref="D947:D949"/>
    <mergeCell ref="D950:D952"/>
    <mergeCell ref="D953:D955"/>
    <mergeCell ref="D956:D958"/>
    <mergeCell ref="D959:D961"/>
    <mergeCell ref="D1005:D1007"/>
    <mergeCell ref="D990:D992"/>
    <mergeCell ref="D993:D995"/>
    <mergeCell ref="D996:D998"/>
    <mergeCell ref="D999:D1001"/>
    <mergeCell ref="D1002:D1004"/>
    <mergeCell ref="D978:D980"/>
    <mergeCell ref="D981:D983"/>
    <mergeCell ref="C1523:G1523"/>
    <mergeCell ref="C1524:G1524"/>
    <mergeCell ref="C1537:G1537"/>
    <mergeCell ref="C1506:G1506"/>
    <mergeCell ref="C1085:G1085"/>
    <mergeCell ref="C1101:G1101"/>
    <mergeCell ref="C1102:G1102"/>
    <mergeCell ref="C1133:G1133"/>
    <mergeCell ref="C1213:G1213"/>
    <mergeCell ref="C1331:G1331"/>
    <mergeCell ref="C1401:G1401"/>
    <mergeCell ref="C1486:G1486"/>
    <mergeCell ref="C1487:G1487"/>
    <mergeCell ref="D1426:D1428"/>
    <mergeCell ref="D1429:D1431"/>
    <mergeCell ref="D1432:D1434"/>
    <mergeCell ref="D1435:D1437"/>
    <mergeCell ref="D1438:D1440"/>
    <mergeCell ref="D1441:D1443"/>
    <mergeCell ref="D1444:D1446"/>
    <mergeCell ref="D1283:D1285"/>
    <mergeCell ref="D1286:D1288"/>
    <mergeCell ref="D1289:D1291"/>
    <mergeCell ref="D1292:D1294"/>
  </mergeCells>
  <printOptions horizontalCentered="1"/>
  <pageMargins left="0.5" right="0.2" top="0.5" bottom="0.25" header="0.2" footer="0.3"/>
  <pageSetup paperSize="9" orientation="portrait" r:id="rId1"/>
  <headerFooter differentFirst="1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2022-12-12T07:54:46Z</dcterms:modified>
</cp:coreProperties>
</file>